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S:\GÜB\Formulare\Überwachungsvorgang-AB-Beton\"/>
    </mc:Choice>
  </mc:AlternateContent>
  <xr:revisionPtr revIDLastSave="0" documentId="13_ncr:1_{74C35711-B04E-4E62-A2CB-D9ED5A51CEDB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Mittelwertkriterium" sheetId="4" r:id="rId1"/>
    <sheet name="Einzelwertkriterium" sheetId="5" r:id="rId2"/>
  </sheets>
  <definedNames>
    <definedName name="_xlnm.Print_Area" localSheetId="1">Einzelwertkriterium!$A$1:$H$66</definedName>
    <definedName name="_xlnm.Print_Area" localSheetId="0">Mittelwertkriterium!$A$1:$L$66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" i="5" l="1"/>
  <c r="G66" i="5"/>
  <c r="E66" i="5"/>
  <c r="D66" i="5"/>
  <c r="H65" i="5"/>
  <c r="G65" i="5"/>
  <c r="E65" i="5"/>
  <c r="D65" i="5"/>
  <c r="H64" i="5"/>
  <c r="G64" i="5"/>
  <c r="E64" i="5"/>
  <c r="D64" i="5"/>
  <c r="H63" i="5"/>
  <c r="G63" i="5"/>
  <c r="E63" i="5"/>
  <c r="D63" i="5"/>
  <c r="H62" i="5"/>
  <c r="G62" i="5"/>
  <c r="E62" i="5"/>
  <c r="D62" i="5"/>
  <c r="H61" i="5"/>
  <c r="G61" i="5"/>
  <c r="E61" i="5"/>
  <c r="D61" i="5"/>
  <c r="H60" i="5"/>
  <c r="G60" i="5"/>
  <c r="E60" i="5"/>
  <c r="D60" i="5"/>
  <c r="H59" i="5"/>
  <c r="G59" i="5"/>
  <c r="E59" i="5"/>
  <c r="D59" i="5"/>
  <c r="H58" i="5"/>
  <c r="G58" i="5"/>
  <c r="E58" i="5"/>
  <c r="D58" i="5"/>
  <c r="H57" i="5"/>
  <c r="G57" i="5"/>
  <c r="E57" i="5"/>
  <c r="D57" i="5"/>
  <c r="H56" i="5"/>
  <c r="G56" i="5"/>
  <c r="E56" i="5"/>
  <c r="D56" i="5"/>
  <c r="H55" i="5"/>
  <c r="G55" i="5"/>
  <c r="E55" i="5"/>
  <c r="D55" i="5"/>
  <c r="H54" i="5"/>
  <c r="G54" i="5"/>
  <c r="E54" i="5"/>
  <c r="D54" i="5"/>
  <c r="H53" i="5"/>
  <c r="G53" i="5"/>
  <c r="E53" i="5"/>
  <c r="D53" i="5"/>
  <c r="H52" i="5"/>
  <c r="G52" i="5"/>
  <c r="E52" i="5"/>
  <c r="D52" i="5"/>
  <c r="H51" i="5"/>
  <c r="G51" i="5"/>
  <c r="E51" i="5"/>
  <c r="D51" i="5"/>
  <c r="H50" i="5"/>
  <c r="G50" i="5"/>
  <c r="E50" i="5"/>
  <c r="D50" i="5"/>
  <c r="H49" i="5"/>
  <c r="G49" i="5"/>
  <c r="E49" i="5"/>
  <c r="D49" i="5"/>
  <c r="H48" i="5"/>
  <c r="G48" i="5"/>
  <c r="E48" i="5"/>
  <c r="D48" i="5"/>
  <c r="H47" i="5"/>
  <c r="G47" i="5"/>
  <c r="E47" i="5"/>
  <c r="D47" i="5"/>
  <c r="H46" i="5"/>
  <c r="G46" i="5"/>
  <c r="E46" i="5"/>
  <c r="D46" i="5"/>
  <c r="H45" i="5"/>
  <c r="G45" i="5"/>
  <c r="E45" i="5"/>
  <c r="D45" i="5"/>
  <c r="H44" i="5"/>
  <c r="G44" i="5"/>
  <c r="E44" i="5"/>
  <c r="D44" i="5"/>
  <c r="H43" i="5"/>
  <c r="G43" i="5"/>
  <c r="E43" i="5"/>
  <c r="D43" i="5"/>
  <c r="H42" i="5"/>
  <c r="G42" i="5"/>
  <c r="E42" i="5"/>
  <c r="D42" i="5"/>
  <c r="H41" i="5"/>
  <c r="G41" i="5"/>
  <c r="E41" i="5"/>
  <c r="D41" i="5"/>
  <c r="H40" i="5"/>
  <c r="G40" i="5"/>
  <c r="E40" i="5"/>
  <c r="D40" i="5"/>
  <c r="H39" i="5"/>
  <c r="G39" i="5"/>
  <c r="E39" i="5"/>
  <c r="D39" i="5"/>
  <c r="H38" i="5"/>
  <c r="G38" i="5"/>
  <c r="E38" i="5"/>
  <c r="D38" i="5"/>
  <c r="H37" i="5"/>
  <c r="G37" i="5"/>
  <c r="E37" i="5"/>
  <c r="D37" i="5"/>
  <c r="H36" i="5"/>
  <c r="G36" i="5"/>
  <c r="E36" i="5"/>
  <c r="D36" i="5"/>
  <c r="H35" i="5"/>
  <c r="G35" i="5"/>
  <c r="E35" i="5"/>
  <c r="D35" i="5"/>
  <c r="H34" i="5"/>
  <c r="G34" i="5"/>
  <c r="E34" i="5"/>
  <c r="D34" i="5"/>
  <c r="H33" i="5"/>
  <c r="G33" i="5"/>
  <c r="E33" i="5"/>
  <c r="D33" i="5"/>
  <c r="H32" i="5"/>
  <c r="G32" i="5"/>
  <c r="E32" i="5"/>
  <c r="D32" i="5"/>
  <c r="H31" i="5"/>
  <c r="G31" i="5"/>
  <c r="E31" i="5"/>
  <c r="D31" i="5"/>
  <c r="H30" i="5"/>
  <c r="G30" i="5"/>
  <c r="E30" i="5"/>
  <c r="D30" i="5"/>
  <c r="H29" i="5"/>
  <c r="G29" i="5"/>
  <c r="E29" i="5"/>
  <c r="D29" i="5"/>
  <c r="H28" i="5"/>
  <c r="G28" i="5"/>
  <c r="E28" i="5"/>
  <c r="D28" i="5"/>
  <c r="H27" i="5"/>
  <c r="G27" i="5"/>
  <c r="E27" i="5"/>
  <c r="D27" i="5"/>
  <c r="H26" i="5"/>
  <c r="G26" i="5"/>
  <c r="E26" i="5"/>
  <c r="D26" i="5"/>
  <c r="H25" i="5"/>
  <c r="G25" i="5"/>
  <c r="E25" i="5"/>
  <c r="D25" i="5"/>
  <c r="H24" i="5"/>
  <c r="G24" i="5"/>
  <c r="E24" i="5"/>
  <c r="D24" i="5"/>
  <c r="H23" i="5"/>
  <c r="G23" i="5"/>
  <c r="E23" i="5"/>
  <c r="D23" i="5"/>
  <c r="H22" i="5"/>
  <c r="G22" i="5"/>
  <c r="E22" i="5"/>
  <c r="D22" i="5"/>
  <c r="H21" i="5"/>
  <c r="G21" i="5"/>
  <c r="E21" i="5"/>
  <c r="D21" i="5"/>
  <c r="H20" i="5"/>
  <c r="G20" i="5"/>
  <c r="E20" i="5"/>
  <c r="D20" i="5"/>
  <c r="H19" i="5"/>
  <c r="G19" i="5"/>
  <c r="E19" i="5"/>
  <c r="D19" i="5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K27" i="4" s="1"/>
  <c r="J26" i="4"/>
  <c r="J25" i="4"/>
  <c r="K25" i="4" s="1"/>
  <c r="J24" i="4"/>
  <c r="K24" i="4" s="1"/>
  <c r="J23" i="4"/>
  <c r="J22" i="4"/>
  <c r="J21" i="4"/>
  <c r="J20" i="4"/>
  <c r="J19" i="4"/>
  <c r="K66" i="4"/>
  <c r="E66" i="4"/>
  <c r="D66" i="4"/>
  <c r="K65" i="4"/>
  <c r="E65" i="4"/>
  <c r="D65" i="4"/>
  <c r="K64" i="4"/>
  <c r="E64" i="4"/>
  <c r="D64" i="4"/>
  <c r="K63" i="4"/>
  <c r="E63" i="4"/>
  <c r="D63" i="4"/>
  <c r="K62" i="4"/>
  <c r="E62" i="4"/>
  <c r="D62" i="4"/>
  <c r="K61" i="4"/>
  <c r="I61" i="4"/>
  <c r="H61" i="4"/>
  <c r="G61" i="4"/>
  <c r="E61" i="4"/>
  <c r="D61" i="4"/>
  <c r="K60" i="4"/>
  <c r="E60" i="4"/>
  <c r="D60" i="4"/>
  <c r="K59" i="4"/>
  <c r="E59" i="4"/>
  <c r="D59" i="4"/>
  <c r="K58" i="4"/>
  <c r="E58" i="4"/>
  <c r="D58" i="4"/>
  <c r="K57" i="4"/>
  <c r="E57" i="4"/>
  <c r="D57" i="4"/>
  <c r="K56" i="4"/>
  <c r="E56" i="4"/>
  <c r="D56" i="4"/>
  <c r="K55" i="4"/>
  <c r="H55" i="4"/>
  <c r="G55" i="4"/>
  <c r="I55" i="4" s="1"/>
  <c r="E55" i="4"/>
  <c r="D55" i="4"/>
  <c r="K54" i="4"/>
  <c r="E54" i="4"/>
  <c r="D54" i="4"/>
  <c r="K53" i="4"/>
  <c r="E53" i="4"/>
  <c r="D53" i="4"/>
  <c r="K52" i="4"/>
  <c r="E52" i="4"/>
  <c r="D52" i="4"/>
  <c r="K51" i="4"/>
  <c r="E51" i="4"/>
  <c r="D51" i="4"/>
  <c r="K50" i="4"/>
  <c r="E50" i="4"/>
  <c r="D50" i="4"/>
  <c r="K49" i="4"/>
  <c r="H49" i="4"/>
  <c r="G49" i="4"/>
  <c r="I49" i="4" s="1"/>
  <c r="E49" i="4"/>
  <c r="D49" i="4"/>
  <c r="K48" i="4"/>
  <c r="E48" i="4"/>
  <c r="D48" i="4"/>
  <c r="K47" i="4"/>
  <c r="E47" i="4"/>
  <c r="D47" i="4"/>
  <c r="K46" i="4"/>
  <c r="E46" i="4"/>
  <c r="D46" i="4"/>
  <c r="K45" i="4"/>
  <c r="E45" i="4"/>
  <c r="D45" i="4"/>
  <c r="K44" i="4"/>
  <c r="E44" i="4"/>
  <c r="D44" i="4"/>
  <c r="K43" i="4"/>
  <c r="H43" i="4"/>
  <c r="G43" i="4"/>
  <c r="I43" i="4" s="1"/>
  <c r="E43" i="4"/>
  <c r="D43" i="4"/>
  <c r="K42" i="4"/>
  <c r="E42" i="4"/>
  <c r="D42" i="4"/>
  <c r="K41" i="4"/>
  <c r="E41" i="4"/>
  <c r="D41" i="4"/>
  <c r="K40" i="4"/>
  <c r="E40" i="4"/>
  <c r="D40" i="4"/>
  <c r="K39" i="4"/>
  <c r="E39" i="4"/>
  <c r="D39" i="4"/>
  <c r="K38" i="4"/>
  <c r="E38" i="4"/>
  <c r="D38" i="4"/>
  <c r="K37" i="4"/>
  <c r="H37" i="4"/>
  <c r="G37" i="4"/>
  <c r="E37" i="4"/>
  <c r="D37" i="4"/>
  <c r="K36" i="4"/>
  <c r="E36" i="4"/>
  <c r="D36" i="4"/>
  <c r="K35" i="4"/>
  <c r="E35" i="4"/>
  <c r="D35" i="4"/>
  <c r="K34" i="4"/>
  <c r="E34" i="4"/>
  <c r="D34" i="4"/>
  <c r="K33" i="4"/>
  <c r="E33" i="4"/>
  <c r="D33" i="4"/>
  <c r="K32" i="4"/>
  <c r="E32" i="4"/>
  <c r="D32" i="4"/>
  <c r="K31" i="4"/>
  <c r="H31" i="4"/>
  <c r="G31" i="4"/>
  <c r="E31" i="4"/>
  <c r="D31" i="4"/>
  <c r="K30" i="4"/>
  <c r="E30" i="4"/>
  <c r="D30" i="4"/>
  <c r="K29" i="4"/>
  <c r="E29" i="4"/>
  <c r="D29" i="4"/>
  <c r="K28" i="4"/>
  <c r="E28" i="4"/>
  <c r="D28" i="4"/>
  <c r="E27" i="4"/>
  <c r="D27" i="4"/>
  <c r="K26" i="4"/>
  <c r="E26" i="4"/>
  <c r="D26" i="4"/>
  <c r="H25" i="4"/>
  <c r="G25" i="4"/>
  <c r="E25" i="4"/>
  <c r="D25" i="4"/>
  <c r="E24" i="4"/>
  <c r="D24" i="4"/>
  <c r="K23" i="4"/>
  <c r="E23" i="4"/>
  <c r="D23" i="4"/>
  <c r="K22" i="4"/>
  <c r="E22" i="4"/>
  <c r="D22" i="4"/>
  <c r="K21" i="4"/>
  <c r="E21" i="4"/>
  <c r="D21" i="4"/>
  <c r="K20" i="4"/>
  <c r="E20" i="4"/>
  <c r="D20" i="4"/>
  <c r="K19" i="4"/>
  <c r="H19" i="4"/>
  <c r="G19" i="4"/>
  <c r="E19" i="4"/>
  <c r="D19" i="4"/>
  <c r="I37" i="4" l="1"/>
  <c r="I31" i="4"/>
  <c r="I25" i="4"/>
  <c r="I19" i="4"/>
</calcChain>
</file>

<file path=xl/sharedStrings.xml><?xml version="1.0" encoding="utf-8"?>
<sst xmlns="http://schemas.openxmlformats.org/spreadsheetml/2006/main" count="93" uniqueCount="46">
  <si>
    <t>Druckfestigkeitsklasse:</t>
  </si>
  <si>
    <t>Firma:</t>
  </si>
  <si>
    <t>Baustelle:</t>
  </si>
  <si>
    <t>Lfd.-Nr.</t>
  </si>
  <si>
    <t>Probe-</t>
  </si>
  <si>
    <t>Herstell-</t>
  </si>
  <si>
    <t>Prüf-</t>
  </si>
  <si>
    <t>Mittel-</t>
  </si>
  <si>
    <t>Nr.</t>
  </si>
  <si>
    <t>datum</t>
  </si>
  <si>
    <t>alter</t>
  </si>
  <si>
    <t>ergebnis</t>
  </si>
  <si>
    <t>wert</t>
  </si>
  <si>
    <t>Mittelwert von</t>
  </si>
  <si>
    <t>Tage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</si>
  <si>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</si>
  <si>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</si>
  <si>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</si>
  <si>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</si>
  <si>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</si>
  <si>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</si>
  <si>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</si>
  <si>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</si>
  <si>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</si>
  <si>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Prüfalter in Tagen:</t>
  </si>
  <si>
    <t>Kantenlänge der Probekörper in mm:</t>
  </si>
  <si>
    <r>
      <t>"</t>
    </r>
    <r>
      <rPr>
        <b/>
        <i/>
        <sz val="9"/>
        <rFont val="Arial"/>
        <family val="2"/>
      </rPr>
      <t>n</t>
    </r>
    <r>
      <rPr>
        <b/>
        <sz val="9"/>
        <rFont val="Arial"/>
        <family val="2"/>
      </rPr>
      <t>" Einzelwerten</t>
    </r>
  </si>
  <si>
    <r>
      <rPr>
        <b/>
        <i/>
        <sz val="9"/>
        <rFont val="Arial"/>
        <family val="2"/>
      </rPr>
      <t>f</t>
    </r>
    <r>
      <rPr>
        <b/>
        <vertAlign val="subscript"/>
        <sz val="9"/>
        <rFont val="Arial"/>
        <family val="2"/>
      </rPr>
      <t>ck</t>
    </r>
  </si>
  <si>
    <r>
      <rPr>
        <b/>
        <i/>
        <sz val="9"/>
        <rFont val="Arial"/>
        <family val="2"/>
      </rPr>
      <t>f</t>
    </r>
    <r>
      <rPr>
        <b/>
        <vertAlign val="subscript"/>
        <sz val="9"/>
        <rFont val="Arial"/>
        <family val="2"/>
      </rPr>
      <t>ci</t>
    </r>
  </si>
  <si>
    <r>
      <rPr>
        <b/>
        <i/>
        <sz val="9"/>
        <rFont val="Arial"/>
        <family val="2"/>
      </rPr>
      <t>f</t>
    </r>
    <r>
      <rPr>
        <b/>
        <vertAlign val="subscript"/>
        <sz val="9"/>
        <rFont val="Arial"/>
        <family val="2"/>
      </rPr>
      <t>cm</t>
    </r>
  </si>
  <si>
    <t>Seite:</t>
  </si>
  <si>
    <t>C o. LC</t>
  </si>
  <si>
    <t>28</t>
  </si>
  <si>
    <t>Mindest-</t>
  </si>
  <si>
    <t>Druck-</t>
  </si>
  <si>
    <t>festigkeit</t>
  </si>
  <si>
    <t>Beton/ Abruf-Nr.:</t>
  </si>
  <si>
    <t>00/00</t>
  </si>
  <si>
    <t>BBQ-E bzw. BBQ-S</t>
  </si>
  <si>
    <t>Mittelwertkriterium DIN 1045-3, Tabelle B.4, Zeilen 1-3</t>
  </si>
  <si>
    <t>Mittelwertkriterium</t>
  </si>
  <si>
    <t>Annahmekriterium</t>
  </si>
  <si>
    <t>jeder Einzelwert</t>
  </si>
  <si>
    <t>MPa</t>
  </si>
  <si>
    <t>DIN 1045-3,Tab. B.3</t>
  </si>
  <si>
    <t>Einzelwertkriterium DIN 1045-3, Tabelle B.3, Spalte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</si>
</sst>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"/>
    <numFmt numFmtId="166" formatCode="d/m/yy;@"/>
  </numFmts>
  <fonts count="10" x14ac:knownFonts="1">
    <font>
      <sz val="10"/>
      <name val="Arial"/>
    </font>
    <font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bscript"/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12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2" fontId="4" fillId="0" borderId="2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4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0" fontId="0" fillId="2" borderId="7" xfId="0" applyFill="1" applyBorder="1"/>
    <xf numFmtId="49" fontId="4" fillId="2" borderId="2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164" fontId="3" fillId="2" borderId="3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7" fillId="0" borderId="0" xfId="0" applyFont="1"/>
    <xf numFmtId="164" fontId="7" fillId="0" borderId="0" xfId="0" applyNumberFormat="1" applyFont="1"/>
    <xf numFmtId="0" fontId="7" fillId="0" borderId="0" xfId="0" applyFont="1" applyAlignment="1">
      <alignment horizontal="center"/>
    </xf>
    <xf numFmtId="1" fontId="7" fillId="0" borderId="0" xfId="0" applyNumberFormat="1" applyFont="1"/>
    <xf numFmtId="1" fontId="7" fillId="0" borderId="0" xfId="0" applyNumberFormat="1" applyFont="1" applyAlignment="1">
      <alignment horizontal="center"/>
    </xf>
    <xf numFmtId="1" fontId="1" fillId="0" borderId="0" xfId="0" applyNumberFormat="1" applyFont="1"/>
    <xf numFmtId="1" fontId="4" fillId="2" borderId="7" xfId="0" applyNumberFormat="1" applyFont="1" applyFill="1" applyBorder="1" applyAlignment="1">
      <alignment horizontal="center"/>
    </xf>
    <xf numFmtId="1" fontId="0" fillId="2" borderId="7" xfId="0" applyNumberFormat="1" applyFill="1" applyBorder="1"/>
    <xf numFmtId="165" fontId="0" fillId="0" borderId="0" xfId="0" applyNumberFormat="1"/>
    <xf numFmtId="165" fontId="3" fillId="2" borderId="3" xfId="0" applyNumberFormat="1" applyFont="1" applyFill="1" applyBorder="1" applyAlignment="1">
      <alignment horizontal="center"/>
    </xf>
    <xf numFmtId="165" fontId="3" fillId="2" borderId="7" xfId="0" applyNumberFormat="1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165" fontId="0" fillId="2" borderId="7" xfId="0" applyNumberFormat="1" applyFill="1" applyBorder="1"/>
    <xf numFmtId="165" fontId="4" fillId="2" borderId="2" xfId="0" applyNumberFormat="1" applyFont="1" applyFill="1" applyBorder="1" applyAlignment="1">
      <alignment horizontal="center"/>
    </xf>
    <xf numFmtId="0" fontId="9" fillId="0" borderId="0" xfId="0" applyFont="1" applyProtection="1">
      <protection hidden="1"/>
    </xf>
    <xf numFmtId="49" fontId="4" fillId="0" borderId="5" xfId="0" applyNumberFormat="1" applyFont="1" applyBorder="1" applyAlignment="1" applyProtection="1">
      <alignment horizontal="center"/>
      <protection locked="0"/>
    </xf>
    <xf numFmtId="49" fontId="4" fillId="0" borderId="2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1" fontId="4" fillId="3" borderId="5" xfId="0" applyNumberFormat="1" applyFont="1" applyFill="1" applyBorder="1" applyAlignment="1" applyProtection="1">
      <alignment horizontal="center"/>
      <protection locked="0"/>
    </xf>
    <xf numFmtId="1" fontId="4" fillId="3" borderId="2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164" fontId="4" fillId="3" borderId="5" xfId="0" applyNumberFormat="1" applyFont="1" applyFill="1" applyBorder="1" applyAlignment="1" applyProtection="1">
      <alignment horizontal="center"/>
      <protection locked="0"/>
    </xf>
    <xf numFmtId="164" fontId="4" fillId="3" borderId="2" xfId="0" applyNumberFormat="1" applyFont="1" applyFill="1" applyBorder="1" applyAlignment="1" applyProtection="1">
      <alignment horizontal="center"/>
      <protection locked="0"/>
    </xf>
    <xf numFmtId="164" fontId="4" fillId="3" borderId="4" xfId="0" applyNumberFormat="1" applyFont="1" applyFill="1" applyBorder="1" applyAlignment="1" applyProtection="1">
      <alignment horizontal="center"/>
      <protection locked="0"/>
    </xf>
    <xf numFmtId="164" fontId="4" fillId="3" borderId="1" xfId="0" applyNumberFormat="1" applyFont="1" applyFill="1" applyBorder="1" applyAlignment="1" applyProtection="1">
      <alignment horizontal="center"/>
      <protection locked="0"/>
    </xf>
    <xf numFmtId="1" fontId="2" fillId="3" borderId="0" xfId="0" applyNumberFormat="1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49" fontId="2" fillId="3" borderId="0" xfId="0" applyNumberFormat="1" applyFont="1" applyFill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14" fontId="4" fillId="3" borderId="4" xfId="0" applyNumberFormat="1" applyFont="1" applyFill="1" applyBorder="1" applyAlignment="1" applyProtection="1">
      <alignment horizontal="center"/>
      <protection locked="0"/>
    </xf>
    <xf numFmtId="166" fontId="4" fillId="3" borderId="5" xfId="0" applyNumberFormat="1" applyFont="1" applyFill="1" applyBorder="1" applyAlignment="1" applyProtection="1">
      <alignment horizontal="center"/>
      <protection locked="0"/>
    </xf>
    <xf numFmtId="166" fontId="4" fillId="3" borderId="4" xfId="0" applyNumberFormat="1" applyFont="1" applyFill="1" applyBorder="1" applyAlignment="1" applyProtection="1">
      <alignment horizontal="center"/>
      <protection locked="0"/>
    </xf>
    <xf numFmtId="1" fontId="4" fillId="0" borderId="7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2" fillId="3" borderId="0" xfId="0" applyFont="1" applyFill="1" applyAlignment="1" applyProtection="1">
      <alignment horizontal="left"/>
      <protection locked="0"/>
    </xf>
    <xf numFmtId="0" fontId="7" fillId="0" borderId="0" xfId="0" applyFont="1" applyAlignment="1">
      <alignment horizontal="right"/>
    </xf>
    <xf numFmtId="0" fontId="3" fillId="2" borderId="3" xfId="0" applyFont="1" applyFill="1" applyBorder="1" applyAlignment="1">
      <alignment horizontal="center"/>
    </xf>
    <xf numFmtId="1" fontId="2" fillId="3" borderId="0" xfId="0" applyNumberFormat="1" applyFont="1" applyFill="1" applyAlignment="1" applyProtection="1">
      <alignment horizontal="center"/>
      <protection locked="0"/>
    </xf>
    <xf numFmtId="49" fontId="4" fillId="2" borderId="3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32844</xdr:colOff>
      <xdr:row>0</xdr:row>
      <xdr:rowOff>0</xdr:rowOff>
    </xdr:from>
    <xdr:to>
      <xdr:col>11</xdr:col>
      <xdr:colOff>74482</xdr:colOff>
      <xdr:row>5</xdr:row>
      <xdr:rowOff>37695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077206A-BCAD-4357-A172-F2C7BF393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5894" y="0"/>
          <a:ext cx="1337038" cy="8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623404</xdr:colOff>
      <xdr:row>0</xdr:row>
      <xdr:rowOff>43962</xdr:rowOff>
    </xdr:from>
    <xdr:to>
      <xdr:col>7</xdr:col>
      <xdr:colOff>893885</xdr:colOff>
      <xdr:row>5</xdr:row>
      <xdr:rowOff>29308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14D4127-DE2B-48FC-9A20-E63C48FAC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6692" y="43962"/>
          <a:ext cx="1318231" cy="813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44303-8CEB-4546-B761-71A9FBD446B8}">
  <dimension ref="A1:O66"/>
  <sheetViews>
    <sheetView showGridLines="0" showRowColHeaders="0" tabSelected="1" showRuler="0" view="pageLayout" zoomScale="200" zoomScaleNormal="130" zoomScalePageLayoutView="200" workbookViewId="0">
      <selection activeCell="E8" sqref="E8"/>
    </sheetView>
  </sheetViews>
  <sheetFormatPr baseColWidth="10" defaultRowHeight="12.75" x14ac:dyDescent="0.2"/>
  <cols>
    <col min="1" max="1" width="6.5703125" customWidth="1"/>
    <col min="2" max="2" width="8.140625" style="4" customWidth="1"/>
    <col min="3" max="3" width="8.42578125" style="34" customWidth="1"/>
    <col min="4" max="5" width="8.140625" customWidth="1"/>
    <col min="6" max="6" width="9.28515625" style="5" customWidth="1"/>
    <col min="7" max="7" width="9.28515625" style="4" customWidth="1"/>
    <col min="8" max="11" width="9.28515625" customWidth="1"/>
    <col min="12" max="12" width="1.140625" customWidth="1"/>
  </cols>
  <sheetData>
    <row r="1" spans="1:13" ht="6" customHeight="1" x14ac:dyDescent="0.2">
      <c r="G1"/>
    </row>
    <row r="2" spans="1:13" ht="6.6" customHeight="1" x14ac:dyDescent="0.2">
      <c r="G2"/>
    </row>
    <row r="3" spans="1:13" ht="18" x14ac:dyDescent="0.25">
      <c r="A3" s="13"/>
      <c r="G3" s="5"/>
    </row>
    <row r="4" spans="1:13" ht="18" x14ac:dyDescent="0.25">
      <c r="A4" s="13" t="s">
        <v>39</v>
      </c>
      <c r="G4" s="5"/>
    </row>
    <row r="5" spans="1:13" ht="18" x14ac:dyDescent="0.25">
      <c r="A5" s="13" t="s">
        <v>38</v>
      </c>
      <c r="G5" s="5"/>
    </row>
    <row r="6" spans="1:13" ht="12.75" customHeight="1" x14ac:dyDescent="0.25">
      <c r="B6" s="31"/>
      <c r="G6" s="5"/>
      <c r="M6" s="1"/>
    </row>
    <row r="7" spans="1:13" ht="12.75" customHeight="1" x14ac:dyDescent="0.25">
      <c r="B7" s="31"/>
      <c r="G7" s="5"/>
      <c r="J7" s="22" t="s">
        <v>30</v>
      </c>
      <c r="K7" s="53"/>
      <c r="M7" s="1"/>
    </row>
    <row r="8" spans="1:13" x14ac:dyDescent="0.2">
      <c r="A8" s="64" t="s">
        <v>0</v>
      </c>
      <c r="B8" s="64"/>
      <c r="C8" s="64"/>
      <c r="D8" s="26" t="s">
        <v>31</v>
      </c>
      <c r="E8" s="54" t="s">
        <v>37</v>
      </c>
      <c r="F8" s="27"/>
      <c r="G8" s="29"/>
      <c r="H8" s="26"/>
      <c r="I8" s="26"/>
      <c r="J8" s="26"/>
      <c r="K8" s="26"/>
    </row>
    <row r="9" spans="1:13" x14ac:dyDescent="0.2">
      <c r="A9" s="26" t="s">
        <v>36</v>
      </c>
      <c r="B9" s="26"/>
      <c r="C9" s="27"/>
      <c r="D9" s="68"/>
      <c r="E9" s="68"/>
      <c r="F9" s="68"/>
      <c r="G9" s="68"/>
      <c r="H9" s="22" t="s">
        <v>1</v>
      </c>
      <c r="I9" s="65"/>
      <c r="J9" s="65"/>
      <c r="K9" s="65"/>
    </row>
    <row r="10" spans="1:13" x14ac:dyDescent="0.2">
      <c r="A10" s="64" t="s">
        <v>25</v>
      </c>
      <c r="B10" s="64"/>
      <c r="C10" s="64"/>
      <c r="D10" s="64"/>
      <c r="E10" s="28">
        <v>150</v>
      </c>
      <c r="F10" s="27"/>
      <c r="G10" s="30"/>
      <c r="H10" s="26"/>
      <c r="I10" s="26"/>
      <c r="J10" s="26"/>
      <c r="K10" s="26"/>
    </row>
    <row r="11" spans="1:13" x14ac:dyDescent="0.2">
      <c r="A11" s="64" t="s">
        <v>24</v>
      </c>
      <c r="B11" s="64"/>
      <c r="C11" s="64"/>
      <c r="D11" s="64"/>
      <c r="E11" s="55" t="s">
        <v>32</v>
      </c>
      <c r="F11" s="27"/>
      <c r="G11" s="66" t="s">
        <v>2</v>
      </c>
      <c r="H11" s="66"/>
      <c r="I11" s="65"/>
      <c r="J11" s="65"/>
      <c r="K11" s="65"/>
    </row>
    <row r="12" spans="1:13" ht="15" x14ac:dyDescent="0.2">
      <c r="A12" s="40"/>
    </row>
    <row r="13" spans="1:13" x14ac:dyDescent="0.2">
      <c r="A13" s="15" t="s">
        <v>3</v>
      </c>
      <c r="B13" s="16" t="s">
        <v>4</v>
      </c>
      <c r="C13" s="35" t="s">
        <v>5</v>
      </c>
      <c r="D13" s="15" t="s">
        <v>6</v>
      </c>
      <c r="E13" s="15" t="s">
        <v>33</v>
      </c>
      <c r="F13" s="23" t="s">
        <v>6</v>
      </c>
      <c r="G13" s="16" t="s">
        <v>7</v>
      </c>
      <c r="H13" s="67" t="s">
        <v>40</v>
      </c>
      <c r="I13" s="67"/>
      <c r="J13" s="67" t="s">
        <v>41</v>
      </c>
      <c r="K13" s="67"/>
      <c r="M13" s="62"/>
    </row>
    <row r="14" spans="1:13" x14ac:dyDescent="0.2">
      <c r="A14" s="17"/>
      <c r="B14" s="18" t="s">
        <v>8</v>
      </c>
      <c r="C14" s="36" t="s">
        <v>9</v>
      </c>
      <c r="D14" s="17" t="s">
        <v>10</v>
      </c>
      <c r="E14" s="17" t="s">
        <v>34</v>
      </c>
      <c r="F14" s="24" t="s">
        <v>11</v>
      </c>
      <c r="G14" s="18" t="s">
        <v>12</v>
      </c>
      <c r="H14" s="63" t="s">
        <v>13</v>
      </c>
      <c r="I14" s="63"/>
      <c r="J14" s="63" t="s">
        <v>44</v>
      </c>
      <c r="K14" s="63"/>
    </row>
    <row r="15" spans="1:13" x14ac:dyDescent="0.2">
      <c r="A15" s="17"/>
      <c r="B15" s="18"/>
      <c r="C15" s="36"/>
      <c r="D15" s="17"/>
      <c r="E15" s="17" t="s">
        <v>35</v>
      </c>
      <c r="F15" s="24"/>
      <c r="G15" s="33"/>
      <c r="H15" s="63" t="s">
        <v>26</v>
      </c>
      <c r="I15" s="63"/>
      <c r="J15" s="63" t="s">
        <v>42</v>
      </c>
      <c r="K15" s="63"/>
    </row>
    <row r="16" spans="1:13" x14ac:dyDescent="0.2">
      <c r="A16" s="14"/>
      <c r="B16" s="32"/>
      <c r="C16" s="37"/>
      <c r="D16" s="17" t="s">
        <v>14</v>
      </c>
      <c r="E16" s="17" t="s">
        <v>43</v>
      </c>
      <c r="F16" s="24" t="s">
        <v>43</v>
      </c>
      <c r="G16" s="18" t="s">
        <v>43</v>
      </c>
      <c r="H16" s="63" t="s">
        <v>43</v>
      </c>
      <c r="I16" s="63"/>
      <c r="J16" s="63" t="s">
        <v>43</v>
      </c>
      <c r="K16" s="63"/>
    </row>
    <row r="17" spans="1:15" ht="13.5" customHeight="1" x14ac:dyDescent="0.25">
      <c r="A17" s="19"/>
      <c r="B17" s="33"/>
      <c r="C17" s="38"/>
      <c r="D17" s="19"/>
      <c r="E17" s="17" t="s">
        <v>27</v>
      </c>
      <c r="F17" s="24" t="s">
        <v>28</v>
      </c>
      <c r="G17" s="18" t="s">
        <v>29</v>
      </c>
      <c r="H17" s="63" t="s">
        <v>29</v>
      </c>
      <c r="I17" s="63"/>
      <c r="J17" s="63" t="s">
        <v>28</v>
      </c>
      <c r="K17" s="63"/>
    </row>
    <row r="18" spans="1:15" s="2" customFormat="1" ht="13.5" customHeight="1" x14ac:dyDescent="0.2">
      <c r="A18" s="20" t="s">
        <v>15</v>
      </c>
      <c r="B18" s="21" t="s">
        <v>16</v>
      </c>
      <c r="C18" s="39" t="s">
        <v>17</v>
      </c>
      <c r="D18" s="20" t="s">
        <v>18</v>
      </c>
      <c r="E18" s="20" t="s">
        <v>19</v>
      </c>
      <c r="F18" s="25" t="s">
        <v>20</v>
      </c>
      <c r="G18" s="21" t="s">
        <v>21</v>
      </c>
      <c r="H18" s="69" t="s">
        <v>22</v>
      </c>
      <c r="I18" s="70"/>
      <c r="J18" s="70" t="s">
        <v>23</v>
      </c>
      <c r="K18" s="70"/>
    </row>
    <row r="19" spans="1:15" s="3" customFormat="1" ht="12.75" customHeight="1" x14ac:dyDescent="0.2">
      <c r="A19" s="11">
        <v>1</v>
      </c>
      <c r="B19" s="45"/>
      <c r="C19" s="59"/>
      <c r="D19" s="41" t="str">
        <f>IF(LEN($E$11)=2, RIGHT($E$11,2))</f>
        <v>28</v>
      </c>
      <c r="E19" s="8" t="str">
        <f t="shared" ref="E19:E66" si="0">IF(LEN($E$8)=5, RIGHT($E$8,2))</f>
        <v>00</v>
      </c>
      <c r="F19" s="49"/>
      <c r="G19" s="71" t="str">
        <f>IF(F19:F24=0," ",ROUND(AVERAGE(F19:F24),0))</f>
        <v xml:space="preserve"> </v>
      </c>
      <c r="H19" s="73">
        <f>ROUND(IF(COUNT(F19:F24)&lt;5, RIGHT($E$8,2)+1,RIGHT($E$8,2)+2),0)</f>
        <v>1</v>
      </c>
      <c r="I19" s="74" t="str">
        <f>IF(G19=" "," ",IF(G19&gt;=H19, "ja","nein"))</f>
        <v xml:space="preserve"> </v>
      </c>
      <c r="J19" s="10">
        <f t="shared" ref="J19:J66" si="1">ROUND(IF(LEN($E$8)=5,(MIN(RIGHT($E$8,2)-4,RIGHT($E$8,2)*0.9))),0)</f>
        <v>-4</v>
      </c>
      <c r="K19" s="6" t="str">
        <f t="shared" ref="K19:K66" si="2">IF(F19=0, " ", IF(ROUND(F19,0)&gt;=J19, "ja","nein"))</f>
        <v xml:space="preserve"> </v>
      </c>
    </row>
    <row r="20" spans="1:15" s="3" customFormat="1" ht="12.75" customHeight="1" x14ac:dyDescent="0.2">
      <c r="A20" s="12">
        <v>2</v>
      </c>
      <c r="B20" s="46"/>
      <c r="C20" s="59"/>
      <c r="D20" s="42" t="str">
        <f t="shared" ref="D20:D37" si="3">IF(LEN($E$11)=2, RIGHT($E$11,2))</f>
        <v>28</v>
      </c>
      <c r="E20" s="6" t="str">
        <f t="shared" si="0"/>
        <v>00</v>
      </c>
      <c r="F20" s="50"/>
      <c r="G20" s="71"/>
      <c r="H20" s="71"/>
      <c r="I20" s="75"/>
      <c r="J20" s="10">
        <f t="shared" si="1"/>
        <v>-4</v>
      </c>
      <c r="K20" s="6" t="str">
        <f t="shared" si="2"/>
        <v xml:space="preserve"> </v>
      </c>
      <c r="O20" s="5"/>
    </row>
    <row r="21" spans="1:15" s="3" customFormat="1" ht="12.75" customHeight="1" x14ac:dyDescent="0.2">
      <c r="A21" s="12">
        <v>3</v>
      </c>
      <c r="B21" s="45"/>
      <c r="C21" s="59"/>
      <c r="D21" s="42" t="str">
        <f t="shared" si="3"/>
        <v>28</v>
      </c>
      <c r="E21" s="6" t="str">
        <f t="shared" si="0"/>
        <v>00</v>
      </c>
      <c r="F21" s="50"/>
      <c r="G21" s="71"/>
      <c r="H21" s="71"/>
      <c r="I21" s="75"/>
      <c r="J21" s="10">
        <f t="shared" si="1"/>
        <v>-4</v>
      </c>
      <c r="K21" s="6" t="str">
        <f t="shared" si="2"/>
        <v xml:space="preserve"> </v>
      </c>
      <c r="O21" s="5"/>
    </row>
    <row r="22" spans="1:15" s="3" customFormat="1" ht="12.75" customHeight="1" x14ac:dyDescent="0.2">
      <c r="A22" s="10">
        <v>4</v>
      </c>
      <c r="B22" s="46"/>
      <c r="C22" s="59"/>
      <c r="D22" s="42" t="str">
        <f t="shared" si="3"/>
        <v>28</v>
      </c>
      <c r="E22" s="6" t="str">
        <f t="shared" si="0"/>
        <v>00</v>
      </c>
      <c r="F22" s="50"/>
      <c r="G22" s="71"/>
      <c r="H22" s="71"/>
      <c r="I22" s="75"/>
      <c r="J22" s="10">
        <f t="shared" si="1"/>
        <v>-4</v>
      </c>
      <c r="K22" s="57" t="str">
        <f t="shared" si="2"/>
        <v xml:space="preserve"> </v>
      </c>
      <c r="O22" s="5"/>
    </row>
    <row r="23" spans="1:15" s="3" customFormat="1" ht="12.75" customHeight="1" x14ac:dyDescent="0.2">
      <c r="A23" s="12">
        <v>5</v>
      </c>
      <c r="B23" s="45"/>
      <c r="C23" s="59"/>
      <c r="D23" s="42" t="str">
        <f t="shared" si="3"/>
        <v>28</v>
      </c>
      <c r="E23" s="6" t="str">
        <f t="shared" si="0"/>
        <v>00</v>
      </c>
      <c r="F23" s="50"/>
      <c r="G23" s="71"/>
      <c r="H23" s="71"/>
      <c r="I23" s="75"/>
      <c r="J23" s="10">
        <f t="shared" si="1"/>
        <v>-4</v>
      </c>
      <c r="K23" s="6" t="str">
        <f t="shared" si="2"/>
        <v xml:space="preserve"> </v>
      </c>
    </row>
    <row r="24" spans="1:15" s="3" customFormat="1" ht="12.75" customHeight="1" thickBot="1" x14ac:dyDescent="0.25">
      <c r="A24" s="9">
        <v>6</v>
      </c>
      <c r="B24" s="47"/>
      <c r="C24" s="60"/>
      <c r="D24" s="43" t="str">
        <f t="shared" si="3"/>
        <v>28</v>
      </c>
      <c r="E24" s="7" t="str">
        <f t="shared" si="0"/>
        <v>00</v>
      </c>
      <c r="F24" s="51"/>
      <c r="G24" s="72"/>
      <c r="H24" s="72"/>
      <c r="I24" s="76"/>
      <c r="J24" s="9">
        <f t="shared" si="1"/>
        <v>-4</v>
      </c>
      <c r="K24" s="7" t="str">
        <f t="shared" si="2"/>
        <v xml:space="preserve"> </v>
      </c>
      <c r="O24" s="4"/>
    </row>
    <row r="25" spans="1:15" s="3" customFormat="1" ht="12.75" customHeight="1" x14ac:dyDescent="0.2">
      <c r="A25" s="11">
        <v>1</v>
      </c>
      <c r="B25" s="48"/>
      <c r="C25" s="59"/>
      <c r="D25" s="41" t="str">
        <f t="shared" si="3"/>
        <v>28</v>
      </c>
      <c r="E25" s="8" t="str">
        <f t="shared" si="0"/>
        <v>00</v>
      </c>
      <c r="F25" s="49"/>
      <c r="G25" s="71" t="str">
        <f>IF(F25:F30=0," ",ROUND(AVERAGE(F25:F30),0))</f>
        <v xml:space="preserve"> </v>
      </c>
      <c r="H25" s="73">
        <f t="shared" ref="H25" si="4">ROUND(IF(COUNT(F25:F30)&lt;5, RIGHT($E$8,2)+1,RIGHT($E$8,2)+2),0)</f>
        <v>1</v>
      </c>
      <c r="I25" s="74" t="str">
        <f>IF(G25=" "," ",IF(G25&gt;=H25, "ja","nein"))</f>
        <v xml:space="preserve"> </v>
      </c>
      <c r="J25" s="61">
        <f t="shared" si="1"/>
        <v>-4</v>
      </c>
      <c r="K25" s="8" t="str">
        <f t="shared" si="2"/>
        <v xml:space="preserve"> </v>
      </c>
    </row>
    <row r="26" spans="1:15" s="3" customFormat="1" ht="12.75" customHeight="1" x14ac:dyDescent="0.2">
      <c r="A26" s="12">
        <v>2</v>
      </c>
      <c r="B26" s="46"/>
      <c r="C26" s="59"/>
      <c r="D26" s="42" t="str">
        <f t="shared" si="3"/>
        <v>28</v>
      </c>
      <c r="E26" s="6" t="str">
        <f t="shared" si="0"/>
        <v>00</v>
      </c>
      <c r="F26" s="50"/>
      <c r="G26" s="71"/>
      <c r="H26" s="71"/>
      <c r="I26" s="75"/>
      <c r="J26" s="10">
        <f t="shared" si="1"/>
        <v>-4</v>
      </c>
      <c r="K26" s="6" t="str">
        <f t="shared" si="2"/>
        <v xml:space="preserve"> </v>
      </c>
    </row>
    <row r="27" spans="1:15" s="3" customFormat="1" ht="12.75" customHeight="1" x14ac:dyDescent="0.2">
      <c r="A27" s="12">
        <v>3</v>
      </c>
      <c r="B27" s="45"/>
      <c r="C27" s="59"/>
      <c r="D27" s="42" t="str">
        <f t="shared" si="3"/>
        <v>28</v>
      </c>
      <c r="E27" s="6" t="str">
        <f t="shared" si="0"/>
        <v>00</v>
      </c>
      <c r="F27" s="50"/>
      <c r="G27" s="71"/>
      <c r="H27" s="71"/>
      <c r="I27" s="75"/>
      <c r="J27" s="10">
        <f t="shared" si="1"/>
        <v>-4</v>
      </c>
      <c r="K27" s="6" t="str">
        <f t="shared" si="2"/>
        <v xml:space="preserve"> </v>
      </c>
    </row>
    <row r="28" spans="1:15" s="3" customFormat="1" ht="12.75" customHeight="1" x14ac:dyDescent="0.2">
      <c r="A28" s="10">
        <v>4</v>
      </c>
      <c r="B28" s="46"/>
      <c r="C28" s="59"/>
      <c r="D28" s="42" t="str">
        <f t="shared" si="3"/>
        <v>28</v>
      </c>
      <c r="E28" s="6" t="str">
        <f t="shared" si="0"/>
        <v>00</v>
      </c>
      <c r="F28" s="50"/>
      <c r="G28" s="71"/>
      <c r="H28" s="71"/>
      <c r="I28" s="75"/>
      <c r="J28" s="10">
        <f t="shared" si="1"/>
        <v>-4</v>
      </c>
      <c r="K28" s="57" t="str">
        <f t="shared" si="2"/>
        <v xml:space="preserve"> </v>
      </c>
    </row>
    <row r="29" spans="1:15" s="3" customFormat="1" ht="12.75" customHeight="1" x14ac:dyDescent="0.2">
      <c r="A29" s="12">
        <v>5</v>
      </c>
      <c r="B29" s="45"/>
      <c r="C29" s="59"/>
      <c r="D29" s="42" t="str">
        <f t="shared" si="3"/>
        <v>28</v>
      </c>
      <c r="E29" s="6" t="str">
        <f t="shared" si="0"/>
        <v>00</v>
      </c>
      <c r="F29" s="50"/>
      <c r="G29" s="71"/>
      <c r="H29" s="71"/>
      <c r="I29" s="75"/>
      <c r="J29" s="10">
        <f t="shared" si="1"/>
        <v>-4</v>
      </c>
      <c r="K29" s="6" t="str">
        <f t="shared" si="2"/>
        <v xml:space="preserve"> </v>
      </c>
    </row>
    <row r="30" spans="1:15" s="3" customFormat="1" ht="12.75" customHeight="1" thickBot="1" x14ac:dyDescent="0.25">
      <c r="A30" s="9">
        <v>6</v>
      </c>
      <c r="B30" s="47"/>
      <c r="C30" s="60"/>
      <c r="D30" s="43" t="str">
        <f t="shared" si="3"/>
        <v>28</v>
      </c>
      <c r="E30" s="7" t="str">
        <f t="shared" si="0"/>
        <v>00</v>
      </c>
      <c r="F30" s="51"/>
      <c r="G30" s="72"/>
      <c r="H30" s="72"/>
      <c r="I30" s="76"/>
      <c r="J30" s="9">
        <f t="shared" si="1"/>
        <v>-4</v>
      </c>
      <c r="K30" s="7" t="str">
        <f t="shared" si="2"/>
        <v xml:space="preserve"> </v>
      </c>
    </row>
    <row r="31" spans="1:15" s="3" customFormat="1" ht="12.75" customHeight="1" x14ac:dyDescent="0.2">
      <c r="A31" s="11">
        <v>1</v>
      </c>
      <c r="B31" s="48"/>
      <c r="C31" s="59"/>
      <c r="D31" s="44" t="str">
        <f t="shared" si="3"/>
        <v>28</v>
      </c>
      <c r="E31" s="56" t="str">
        <f t="shared" si="0"/>
        <v>00</v>
      </c>
      <c r="F31" s="52"/>
      <c r="G31" s="71" t="str">
        <f>IF(F31:F36=0," ",ROUND(AVERAGE(F31:F36),0))</f>
        <v xml:space="preserve"> </v>
      </c>
      <c r="H31" s="73">
        <f t="shared" ref="H31" si="5">ROUND(IF(COUNT(F31:F36)&lt;5, RIGHT($E$8,2)+1,RIGHT($E$8,2)+2),0)</f>
        <v>1</v>
      </c>
      <c r="I31" s="74" t="str">
        <f>IF(G31=" "," ",IF(G31&gt;=H31, "ja","nein"))</f>
        <v xml:space="preserve"> </v>
      </c>
      <c r="J31" s="10">
        <f t="shared" si="1"/>
        <v>-4</v>
      </c>
      <c r="K31" s="6" t="str">
        <f t="shared" si="2"/>
        <v xml:space="preserve"> </v>
      </c>
    </row>
    <row r="32" spans="1:15" s="3" customFormat="1" ht="12.75" customHeight="1" x14ac:dyDescent="0.2">
      <c r="A32" s="12">
        <v>2</v>
      </c>
      <c r="B32" s="46"/>
      <c r="C32" s="59"/>
      <c r="D32" s="42" t="str">
        <f t="shared" si="3"/>
        <v>28</v>
      </c>
      <c r="E32" s="6" t="str">
        <f t="shared" si="0"/>
        <v>00</v>
      </c>
      <c r="F32" s="50"/>
      <c r="G32" s="71"/>
      <c r="H32" s="71"/>
      <c r="I32" s="75"/>
      <c r="J32" s="10">
        <f t="shared" si="1"/>
        <v>-4</v>
      </c>
      <c r="K32" s="6" t="str">
        <f t="shared" si="2"/>
        <v xml:space="preserve"> </v>
      </c>
    </row>
    <row r="33" spans="1:11" s="3" customFormat="1" ht="12.75" customHeight="1" x14ac:dyDescent="0.2">
      <c r="A33" s="12">
        <v>3</v>
      </c>
      <c r="B33" s="45"/>
      <c r="C33" s="59"/>
      <c r="D33" s="42" t="str">
        <f t="shared" si="3"/>
        <v>28</v>
      </c>
      <c r="E33" s="6" t="str">
        <f t="shared" si="0"/>
        <v>00</v>
      </c>
      <c r="F33" s="50"/>
      <c r="G33" s="71"/>
      <c r="H33" s="71"/>
      <c r="I33" s="75"/>
      <c r="J33" s="10">
        <f t="shared" si="1"/>
        <v>-4</v>
      </c>
      <c r="K33" s="6" t="str">
        <f t="shared" si="2"/>
        <v xml:space="preserve"> </v>
      </c>
    </row>
    <row r="34" spans="1:11" s="3" customFormat="1" x14ac:dyDescent="0.2">
      <c r="A34" s="10">
        <v>4</v>
      </c>
      <c r="B34" s="46"/>
      <c r="C34" s="59"/>
      <c r="D34" s="42" t="str">
        <f t="shared" si="3"/>
        <v>28</v>
      </c>
      <c r="E34" s="6" t="str">
        <f t="shared" si="0"/>
        <v>00</v>
      </c>
      <c r="F34" s="50"/>
      <c r="G34" s="71"/>
      <c r="H34" s="71"/>
      <c r="I34" s="75"/>
      <c r="J34" s="10">
        <f t="shared" si="1"/>
        <v>-4</v>
      </c>
      <c r="K34" s="57" t="str">
        <f t="shared" si="2"/>
        <v xml:space="preserve"> </v>
      </c>
    </row>
    <row r="35" spans="1:11" s="3" customFormat="1" x14ac:dyDescent="0.2">
      <c r="A35" s="12">
        <v>5</v>
      </c>
      <c r="B35" s="45"/>
      <c r="C35" s="59"/>
      <c r="D35" s="42" t="str">
        <f t="shared" si="3"/>
        <v>28</v>
      </c>
      <c r="E35" s="6" t="str">
        <f t="shared" si="0"/>
        <v>00</v>
      </c>
      <c r="F35" s="50"/>
      <c r="G35" s="71"/>
      <c r="H35" s="71"/>
      <c r="I35" s="75"/>
      <c r="J35" s="10">
        <f t="shared" si="1"/>
        <v>-4</v>
      </c>
      <c r="K35" s="6" t="str">
        <f t="shared" si="2"/>
        <v xml:space="preserve"> </v>
      </c>
    </row>
    <row r="36" spans="1:11" s="3" customFormat="1" ht="13.5" thickBot="1" x14ac:dyDescent="0.25">
      <c r="A36" s="9">
        <v>6</v>
      </c>
      <c r="B36" s="47"/>
      <c r="C36" s="60"/>
      <c r="D36" s="43" t="str">
        <f t="shared" si="3"/>
        <v>28</v>
      </c>
      <c r="E36" s="7" t="str">
        <f t="shared" si="0"/>
        <v>00</v>
      </c>
      <c r="F36" s="51"/>
      <c r="G36" s="72"/>
      <c r="H36" s="72"/>
      <c r="I36" s="76"/>
      <c r="J36" s="9">
        <f t="shared" si="1"/>
        <v>-4</v>
      </c>
      <c r="K36" s="7" t="str">
        <f t="shared" si="2"/>
        <v xml:space="preserve"> </v>
      </c>
    </row>
    <row r="37" spans="1:11" s="3" customFormat="1" x14ac:dyDescent="0.2">
      <c r="A37" s="11">
        <v>1</v>
      </c>
      <c r="B37" s="48"/>
      <c r="C37" s="59"/>
      <c r="D37" s="44" t="str">
        <f t="shared" si="3"/>
        <v>28</v>
      </c>
      <c r="E37" s="56" t="str">
        <f t="shared" si="0"/>
        <v>00</v>
      </c>
      <c r="F37" s="52"/>
      <c r="G37" s="71" t="str">
        <f>IF(F37:F42=0," ",ROUND(AVERAGE(F37:F42),0))</f>
        <v xml:space="preserve"> </v>
      </c>
      <c r="H37" s="73">
        <f t="shared" ref="H37" si="6">ROUND(IF(COUNT(F37:F42)&lt;5, RIGHT($E$8,2)+1,RIGHT($E$8,2)+2),0)</f>
        <v>1</v>
      </c>
      <c r="I37" s="74" t="str">
        <f>IF(G37=" "," ",IF(G37&gt;=H37, "ja","nein"))</f>
        <v xml:space="preserve"> </v>
      </c>
      <c r="J37" s="10">
        <f t="shared" si="1"/>
        <v>-4</v>
      </c>
      <c r="K37" s="6" t="str">
        <f t="shared" si="2"/>
        <v xml:space="preserve"> </v>
      </c>
    </row>
    <row r="38" spans="1:11" s="3" customFormat="1" x14ac:dyDescent="0.2">
      <c r="A38" s="12">
        <v>2</v>
      </c>
      <c r="B38" s="46"/>
      <c r="C38" s="59"/>
      <c r="D38" s="42" t="str">
        <f t="shared" ref="D38:D66" si="7">IF(LEN($E$11)=2,RIGHT($E$11,2))</f>
        <v>28</v>
      </c>
      <c r="E38" s="6" t="str">
        <f t="shared" si="0"/>
        <v>00</v>
      </c>
      <c r="F38" s="50"/>
      <c r="G38" s="71"/>
      <c r="H38" s="71"/>
      <c r="I38" s="75"/>
      <c r="J38" s="10">
        <f t="shared" si="1"/>
        <v>-4</v>
      </c>
      <c r="K38" s="6" t="str">
        <f t="shared" si="2"/>
        <v xml:space="preserve"> </v>
      </c>
    </row>
    <row r="39" spans="1:11" s="3" customFormat="1" x14ac:dyDescent="0.2">
      <c r="A39" s="12">
        <v>3</v>
      </c>
      <c r="B39" s="46"/>
      <c r="C39" s="59"/>
      <c r="D39" s="42" t="str">
        <f t="shared" si="7"/>
        <v>28</v>
      </c>
      <c r="E39" s="6" t="str">
        <f t="shared" si="0"/>
        <v>00</v>
      </c>
      <c r="F39" s="50"/>
      <c r="G39" s="71"/>
      <c r="H39" s="71"/>
      <c r="I39" s="75"/>
      <c r="J39" s="10">
        <f t="shared" si="1"/>
        <v>-4</v>
      </c>
      <c r="K39" s="6" t="str">
        <f t="shared" si="2"/>
        <v xml:space="preserve"> </v>
      </c>
    </row>
    <row r="40" spans="1:11" s="3" customFormat="1" x14ac:dyDescent="0.2">
      <c r="A40" s="10">
        <v>4</v>
      </c>
      <c r="B40" s="46"/>
      <c r="C40" s="59"/>
      <c r="D40" s="42" t="str">
        <f t="shared" si="7"/>
        <v>28</v>
      </c>
      <c r="E40" s="6" t="str">
        <f t="shared" si="0"/>
        <v>00</v>
      </c>
      <c r="F40" s="50"/>
      <c r="G40" s="71"/>
      <c r="H40" s="71"/>
      <c r="I40" s="75"/>
      <c r="J40" s="10">
        <f t="shared" si="1"/>
        <v>-4</v>
      </c>
      <c r="K40" s="57" t="str">
        <f t="shared" si="2"/>
        <v xml:space="preserve"> </v>
      </c>
    </row>
    <row r="41" spans="1:11" s="3" customFormat="1" x14ac:dyDescent="0.2">
      <c r="A41" s="12">
        <v>5</v>
      </c>
      <c r="B41" s="46"/>
      <c r="C41" s="59"/>
      <c r="D41" s="42" t="str">
        <f t="shared" si="7"/>
        <v>28</v>
      </c>
      <c r="E41" s="6" t="str">
        <f t="shared" si="0"/>
        <v>00</v>
      </c>
      <c r="F41" s="50"/>
      <c r="G41" s="71"/>
      <c r="H41" s="71"/>
      <c r="I41" s="75"/>
      <c r="J41" s="10">
        <f t="shared" si="1"/>
        <v>-4</v>
      </c>
      <c r="K41" s="6" t="str">
        <f t="shared" si="2"/>
        <v xml:space="preserve"> </v>
      </c>
    </row>
    <row r="42" spans="1:11" s="3" customFormat="1" ht="13.5" thickBot="1" x14ac:dyDescent="0.25">
      <c r="A42" s="9">
        <v>6</v>
      </c>
      <c r="B42" s="47"/>
      <c r="C42" s="60"/>
      <c r="D42" s="43" t="str">
        <f t="shared" si="7"/>
        <v>28</v>
      </c>
      <c r="E42" s="7" t="str">
        <f t="shared" si="0"/>
        <v>00</v>
      </c>
      <c r="F42" s="51"/>
      <c r="G42" s="72"/>
      <c r="H42" s="72"/>
      <c r="I42" s="76"/>
      <c r="J42" s="9">
        <f t="shared" si="1"/>
        <v>-4</v>
      </c>
      <c r="K42" s="7" t="str">
        <f t="shared" si="2"/>
        <v xml:space="preserve"> </v>
      </c>
    </row>
    <row r="43" spans="1:11" s="3" customFormat="1" x14ac:dyDescent="0.2">
      <c r="A43" s="11">
        <v>1</v>
      </c>
      <c r="B43" s="48"/>
      <c r="C43" s="59"/>
      <c r="D43" s="44" t="str">
        <f t="shared" si="7"/>
        <v>28</v>
      </c>
      <c r="E43" s="56" t="str">
        <f t="shared" si="0"/>
        <v>00</v>
      </c>
      <c r="F43" s="52"/>
      <c r="G43" s="71" t="str">
        <f>IF(F43:F48=0," ",ROUND(AVERAGE(F43:F48),0))</f>
        <v xml:space="preserve"> </v>
      </c>
      <c r="H43" s="73">
        <f t="shared" ref="H43" si="8">ROUND(IF(COUNT(F43:F48)&lt;5, RIGHT($E$8,2)+1,RIGHT($E$8,2)+2),0)</f>
        <v>1</v>
      </c>
      <c r="I43" s="74" t="str">
        <f>IF(G43=" "," ",IF(G43&gt;=H43, "ja","nein"))</f>
        <v xml:space="preserve"> </v>
      </c>
      <c r="J43" s="10">
        <f t="shared" si="1"/>
        <v>-4</v>
      </c>
      <c r="K43" s="6" t="str">
        <f t="shared" si="2"/>
        <v xml:space="preserve"> </v>
      </c>
    </row>
    <row r="44" spans="1:11" s="3" customFormat="1" x14ac:dyDescent="0.2">
      <c r="A44" s="12">
        <v>2</v>
      </c>
      <c r="B44" s="46"/>
      <c r="C44" s="59"/>
      <c r="D44" s="42" t="str">
        <f t="shared" si="7"/>
        <v>28</v>
      </c>
      <c r="E44" s="6" t="str">
        <f t="shared" si="0"/>
        <v>00</v>
      </c>
      <c r="F44" s="50"/>
      <c r="G44" s="71"/>
      <c r="H44" s="71"/>
      <c r="I44" s="75"/>
      <c r="J44" s="10">
        <f t="shared" si="1"/>
        <v>-4</v>
      </c>
      <c r="K44" s="6" t="str">
        <f t="shared" si="2"/>
        <v xml:space="preserve"> </v>
      </c>
    </row>
    <row r="45" spans="1:11" s="3" customFormat="1" x14ac:dyDescent="0.2">
      <c r="A45" s="12">
        <v>3</v>
      </c>
      <c r="B45" s="46"/>
      <c r="C45" s="59"/>
      <c r="D45" s="42" t="str">
        <f t="shared" si="7"/>
        <v>28</v>
      </c>
      <c r="E45" s="6" t="str">
        <f t="shared" si="0"/>
        <v>00</v>
      </c>
      <c r="F45" s="50"/>
      <c r="G45" s="71"/>
      <c r="H45" s="71"/>
      <c r="I45" s="75"/>
      <c r="J45" s="10">
        <f t="shared" si="1"/>
        <v>-4</v>
      </c>
      <c r="K45" s="6" t="str">
        <f t="shared" si="2"/>
        <v xml:space="preserve"> </v>
      </c>
    </row>
    <row r="46" spans="1:11" s="3" customFormat="1" x14ac:dyDescent="0.2">
      <c r="A46" s="10">
        <v>4</v>
      </c>
      <c r="B46" s="46"/>
      <c r="C46" s="59"/>
      <c r="D46" s="42" t="str">
        <f t="shared" si="7"/>
        <v>28</v>
      </c>
      <c r="E46" s="6" t="str">
        <f t="shared" si="0"/>
        <v>00</v>
      </c>
      <c r="F46" s="50"/>
      <c r="G46" s="71"/>
      <c r="H46" s="71"/>
      <c r="I46" s="75"/>
      <c r="J46" s="10">
        <f t="shared" si="1"/>
        <v>-4</v>
      </c>
      <c r="K46" s="57" t="str">
        <f t="shared" si="2"/>
        <v xml:space="preserve"> </v>
      </c>
    </row>
    <row r="47" spans="1:11" s="3" customFormat="1" x14ac:dyDescent="0.2">
      <c r="A47" s="12">
        <v>5</v>
      </c>
      <c r="B47" s="46"/>
      <c r="C47" s="59"/>
      <c r="D47" s="42" t="str">
        <f t="shared" si="7"/>
        <v>28</v>
      </c>
      <c r="E47" s="6" t="str">
        <f t="shared" si="0"/>
        <v>00</v>
      </c>
      <c r="F47" s="50"/>
      <c r="G47" s="71"/>
      <c r="H47" s="71"/>
      <c r="I47" s="75"/>
      <c r="J47" s="10">
        <f t="shared" si="1"/>
        <v>-4</v>
      </c>
      <c r="K47" s="6" t="str">
        <f t="shared" si="2"/>
        <v xml:space="preserve"> </v>
      </c>
    </row>
    <row r="48" spans="1:11" s="3" customFormat="1" ht="13.5" thickBot="1" x14ac:dyDescent="0.25">
      <c r="A48" s="9">
        <v>6</v>
      </c>
      <c r="B48" s="47"/>
      <c r="C48" s="60"/>
      <c r="D48" s="43" t="str">
        <f t="shared" si="7"/>
        <v>28</v>
      </c>
      <c r="E48" s="7" t="str">
        <f t="shared" si="0"/>
        <v>00</v>
      </c>
      <c r="F48" s="51"/>
      <c r="G48" s="72"/>
      <c r="H48" s="72"/>
      <c r="I48" s="76"/>
      <c r="J48" s="9">
        <f t="shared" si="1"/>
        <v>-4</v>
      </c>
      <c r="K48" s="7" t="str">
        <f t="shared" si="2"/>
        <v xml:space="preserve"> </v>
      </c>
    </row>
    <row r="49" spans="1:11" s="3" customFormat="1" x14ac:dyDescent="0.2">
      <c r="A49" s="11">
        <v>1</v>
      </c>
      <c r="B49" s="45"/>
      <c r="C49" s="59"/>
      <c r="D49" s="41" t="str">
        <f t="shared" si="7"/>
        <v>28</v>
      </c>
      <c r="E49" s="8" t="str">
        <f t="shared" si="0"/>
        <v>00</v>
      </c>
      <c r="F49" s="49"/>
      <c r="G49" s="71" t="str">
        <f>IF(F49:F54=0," ",ROUND(AVERAGE(F49:F54),0))</f>
        <v xml:space="preserve"> </v>
      </c>
      <c r="H49" s="73">
        <f t="shared" ref="H49" si="9">ROUND(IF(COUNT(F49:F54)&lt;5, RIGHT($E$8,2)+1,RIGHT($E$8,2)+2),0)</f>
        <v>1</v>
      </c>
      <c r="I49" s="74" t="str">
        <f>IF(G49=" "," ",IF(G49&gt;=H49, "ja","nein"))</f>
        <v xml:space="preserve"> </v>
      </c>
      <c r="J49" s="10">
        <f t="shared" si="1"/>
        <v>-4</v>
      </c>
      <c r="K49" s="6" t="str">
        <f t="shared" si="2"/>
        <v xml:space="preserve"> </v>
      </c>
    </row>
    <row r="50" spans="1:11" s="3" customFormat="1" x14ac:dyDescent="0.2">
      <c r="A50" s="12">
        <v>2</v>
      </c>
      <c r="B50" s="46"/>
      <c r="C50" s="59"/>
      <c r="D50" s="42" t="str">
        <f t="shared" si="7"/>
        <v>28</v>
      </c>
      <c r="E50" s="6" t="str">
        <f t="shared" si="0"/>
        <v>00</v>
      </c>
      <c r="F50" s="50"/>
      <c r="G50" s="71"/>
      <c r="H50" s="71"/>
      <c r="I50" s="75"/>
      <c r="J50" s="10">
        <f t="shared" si="1"/>
        <v>-4</v>
      </c>
      <c r="K50" s="6" t="str">
        <f t="shared" si="2"/>
        <v xml:space="preserve"> </v>
      </c>
    </row>
    <row r="51" spans="1:11" s="3" customFormat="1" x14ac:dyDescent="0.2">
      <c r="A51" s="12">
        <v>3</v>
      </c>
      <c r="B51" s="46"/>
      <c r="C51" s="59"/>
      <c r="D51" s="42" t="str">
        <f t="shared" si="7"/>
        <v>28</v>
      </c>
      <c r="E51" s="6" t="str">
        <f t="shared" si="0"/>
        <v>00</v>
      </c>
      <c r="F51" s="50"/>
      <c r="G51" s="71"/>
      <c r="H51" s="71"/>
      <c r="I51" s="75"/>
      <c r="J51" s="10">
        <f t="shared" si="1"/>
        <v>-4</v>
      </c>
      <c r="K51" s="6" t="str">
        <f t="shared" si="2"/>
        <v xml:space="preserve"> </v>
      </c>
    </row>
    <row r="52" spans="1:11" s="3" customFormat="1" x14ac:dyDescent="0.2">
      <c r="A52" s="10">
        <v>4</v>
      </c>
      <c r="B52" s="46"/>
      <c r="C52" s="59"/>
      <c r="D52" s="42" t="str">
        <f t="shared" si="7"/>
        <v>28</v>
      </c>
      <c r="E52" s="6" t="str">
        <f t="shared" si="0"/>
        <v>00</v>
      </c>
      <c r="F52" s="50"/>
      <c r="G52" s="71"/>
      <c r="H52" s="71"/>
      <c r="I52" s="75"/>
      <c r="J52" s="10">
        <f t="shared" si="1"/>
        <v>-4</v>
      </c>
      <c r="K52" s="57" t="str">
        <f t="shared" si="2"/>
        <v xml:space="preserve"> </v>
      </c>
    </row>
    <row r="53" spans="1:11" s="3" customFormat="1" x14ac:dyDescent="0.2">
      <c r="A53" s="12">
        <v>5</v>
      </c>
      <c r="B53" s="45"/>
      <c r="C53" s="59"/>
      <c r="D53" s="42" t="str">
        <f t="shared" si="7"/>
        <v>28</v>
      </c>
      <c r="E53" s="8" t="str">
        <f t="shared" si="0"/>
        <v>00</v>
      </c>
      <c r="F53" s="49"/>
      <c r="G53" s="71"/>
      <c r="H53" s="71"/>
      <c r="I53" s="75"/>
      <c r="J53" s="10">
        <f t="shared" si="1"/>
        <v>-4</v>
      </c>
      <c r="K53" s="6" t="str">
        <f t="shared" si="2"/>
        <v xml:space="preserve"> </v>
      </c>
    </row>
    <row r="54" spans="1:11" s="3" customFormat="1" ht="13.5" thickBot="1" x14ac:dyDescent="0.25">
      <c r="A54" s="9">
        <v>6</v>
      </c>
      <c r="B54" s="47"/>
      <c r="C54" s="60"/>
      <c r="D54" s="43" t="str">
        <f t="shared" si="7"/>
        <v>28</v>
      </c>
      <c r="E54" s="7" t="str">
        <f t="shared" si="0"/>
        <v>00</v>
      </c>
      <c r="F54" s="51"/>
      <c r="G54" s="72"/>
      <c r="H54" s="72"/>
      <c r="I54" s="76"/>
      <c r="J54" s="9">
        <f t="shared" si="1"/>
        <v>-4</v>
      </c>
      <c r="K54" s="7" t="str">
        <f t="shared" si="2"/>
        <v xml:space="preserve"> </v>
      </c>
    </row>
    <row r="55" spans="1:11" s="3" customFormat="1" x14ac:dyDescent="0.2">
      <c r="A55" s="11">
        <v>1</v>
      </c>
      <c r="B55" s="45"/>
      <c r="C55" s="59"/>
      <c r="D55" s="41" t="str">
        <f t="shared" si="7"/>
        <v>28</v>
      </c>
      <c r="E55" s="8" t="str">
        <f t="shared" si="0"/>
        <v>00</v>
      </c>
      <c r="F55" s="49"/>
      <c r="G55" s="71" t="str">
        <f>IF(F55:F60=0," ",ROUND(AVERAGE(F55:F60),0))</f>
        <v xml:space="preserve"> </v>
      </c>
      <c r="H55" s="73">
        <f t="shared" ref="H55" si="10">ROUND(IF(COUNT(F55:F60)&lt;5, RIGHT($E$8,2)+1,RIGHT($E$8,2)+2),0)</f>
        <v>1</v>
      </c>
      <c r="I55" s="74" t="str">
        <f>IF(G55=" "," ",IF(G55&gt;=H55, "ja","nein"))</f>
        <v xml:space="preserve"> </v>
      </c>
      <c r="J55" s="10">
        <f t="shared" si="1"/>
        <v>-4</v>
      </c>
      <c r="K55" s="6" t="str">
        <f t="shared" si="2"/>
        <v xml:space="preserve"> </v>
      </c>
    </row>
    <row r="56" spans="1:11" s="3" customFormat="1" x14ac:dyDescent="0.2">
      <c r="A56" s="12">
        <v>2</v>
      </c>
      <c r="B56" s="46"/>
      <c r="C56" s="59"/>
      <c r="D56" s="42" t="str">
        <f t="shared" si="7"/>
        <v>28</v>
      </c>
      <c r="E56" s="6" t="str">
        <f t="shared" si="0"/>
        <v>00</v>
      </c>
      <c r="F56" s="50"/>
      <c r="G56" s="71"/>
      <c r="H56" s="71"/>
      <c r="I56" s="75"/>
      <c r="J56" s="10">
        <f t="shared" si="1"/>
        <v>-4</v>
      </c>
      <c r="K56" s="6" t="str">
        <f t="shared" si="2"/>
        <v xml:space="preserve"> </v>
      </c>
    </row>
    <row r="57" spans="1:11" s="3" customFormat="1" x14ac:dyDescent="0.2">
      <c r="A57" s="12">
        <v>3</v>
      </c>
      <c r="B57" s="46"/>
      <c r="C57" s="59"/>
      <c r="D57" s="42" t="str">
        <f t="shared" si="7"/>
        <v>28</v>
      </c>
      <c r="E57" s="6" t="str">
        <f t="shared" si="0"/>
        <v>00</v>
      </c>
      <c r="F57" s="50"/>
      <c r="G57" s="71"/>
      <c r="H57" s="71"/>
      <c r="I57" s="75"/>
      <c r="J57" s="10">
        <f t="shared" si="1"/>
        <v>-4</v>
      </c>
      <c r="K57" s="6" t="str">
        <f t="shared" si="2"/>
        <v xml:space="preserve"> </v>
      </c>
    </row>
    <row r="58" spans="1:11" s="3" customFormat="1" x14ac:dyDescent="0.2">
      <c r="A58" s="10">
        <v>4</v>
      </c>
      <c r="B58" s="46"/>
      <c r="C58" s="59"/>
      <c r="D58" s="42" t="str">
        <f t="shared" si="7"/>
        <v>28</v>
      </c>
      <c r="E58" s="6" t="str">
        <f t="shared" si="0"/>
        <v>00</v>
      </c>
      <c r="F58" s="50"/>
      <c r="G58" s="71"/>
      <c r="H58" s="71"/>
      <c r="I58" s="75"/>
      <c r="J58" s="10">
        <f t="shared" si="1"/>
        <v>-4</v>
      </c>
      <c r="K58" s="57" t="str">
        <f t="shared" si="2"/>
        <v xml:space="preserve"> </v>
      </c>
    </row>
    <row r="59" spans="1:11" s="3" customFormat="1" x14ac:dyDescent="0.2">
      <c r="A59" s="12">
        <v>5</v>
      </c>
      <c r="B59" s="45"/>
      <c r="C59" s="59"/>
      <c r="D59" s="42" t="str">
        <f t="shared" si="7"/>
        <v>28</v>
      </c>
      <c r="E59" s="8" t="str">
        <f t="shared" si="0"/>
        <v>00</v>
      </c>
      <c r="F59" s="49"/>
      <c r="G59" s="71"/>
      <c r="H59" s="71"/>
      <c r="I59" s="75"/>
      <c r="J59" s="10">
        <f t="shared" si="1"/>
        <v>-4</v>
      </c>
      <c r="K59" s="6" t="str">
        <f t="shared" si="2"/>
        <v xml:space="preserve"> </v>
      </c>
    </row>
    <row r="60" spans="1:11" s="3" customFormat="1" ht="13.5" thickBot="1" x14ac:dyDescent="0.25">
      <c r="A60" s="9">
        <v>6</v>
      </c>
      <c r="B60" s="47"/>
      <c r="C60" s="60"/>
      <c r="D60" s="43" t="str">
        <f t="shared" si="7"/>
        <v>28</v>
      </c>
      <c r="E60" s="7" t="str">
        <f t="shared" si="0"/>
        <v>00</v>
      </c>
      <c r="F60" s="51"/>
      <c r="G60" s="72"/>
      <c r="H60" s="72"/>
      <c r="I60" s="76"/>
      <c r="J60" s="9">
        <f t="shared" si="1"/>
        <v>-4</v>
      </c>
      <c r="K60" s="7" t="str">
        <f t="shared" si="2"/>
        <v xml:space="preserve"> </v>
      </c>
    </row>
    <row r="61" spans="1:11" s="3" customFormat="1" x14ac:dyDescent="0.2">
      <c r="A61" s="11">
        <v>1</v>
      </c>
      <c r="B61" s="45"/>
      <c r="C61" s="59"/>
      <c r="D61" s="41" t="str">
        <f t="shared" si="7"/>
        <v>28</v>
      </c>
      <c r="E61" s="8" t="str">
        <f t="shared" si="0"/>
        <v>00</v>
      </c>
      <c r="F61" s="49"/>
      <c r="G61" s="71" t="str">
        <f>IF(F61:F66=0," ",ROUND(AVERAGE(F61:F66),0))</f>
        <v xml:space="preserve"> </v>
      </c>
      <c r="H61" s="73">
        <f t="shared" ref="H61" si="11">ROUND(IF(COUNT(F61:F66)&lt;5, RIGHT($E$8,2)+1,RIGHT($E$8,2)+2),0)</f>
        <v>1</v>
      </c>
      <c r="I61" s="74" t="str">
        <f>IF(G61=" "," ",IF(G61&gt;=H61, "ja","nein"))</f>
        <v xml:space="preserve"> </v>
      </c>
      <c r="J61" s="10">
        <f t="shared" si="1"/>
        <v>-4</v>
      </c>
      <c r="K61" s="6" t="str">
        <f t="shared" si="2"/>
        <v xml:space="preserve"> </v>
      </c>
    </row>
    <row r="62" spans="1:11" s="3" customFormat="1" x14ac:dyDescent="0.2">
      <c r="A62" s="12">
        <v>2</v>
      </c>
      <c r="B62" s="46"/>
      <c r="C62" s="59"/>
      <c r="D62" s="42" t="str">
        <f t="shared" si="7"/>
        <v>28</v>
      </c>
      <c r="E62" s="6" t="str">
        <f t="shared" si="0"/>
        <v>00</v>
      </c>
      <c r="F62" s="50"/>
      <c r="G62" s="71"/>
      <c r="H62" s="71"/>
      <c r="I62" s="75"/>
      <c r="J62" s="10">
        <f t="shared" si="1"/>
        <v>-4</v>
      </c>
      <c r="K62" s="6" t="str">
        <f t="shared" si="2"/>
        <v xml:space="preserve"> </v>
      </c>
    </row>
    <row r="63" spans="1:11" s="3" customFormat="1" x14ac:dyDescent="0.2">
      <c r="A63" s="12">
        <v>3</v>
      </c>
      <c r="B63" s="46"/>
      <c r="C63" s="59"/>
      <c r="D63" s="42" t="str">
        <f t="shared" si="7"/>
        <v>28</v>
      </c>
      <c r="E63" s="6" t="str">
        <f t="shared" si="0"/>
        <v>00</v>
      </c>
      <c r="F63" s="50"/>
      <c r="G63" s="71"/>
      <c r="H63" s="71"/>
      <c r="I63" s="75"/>
      <c r="J63" s="10">
        <f t="shared" si="1"/>
        <v>-4</v>
      </c>
      <c r="K63" s="6" t="str">
        <f t="shared" si="2"/>
        <v xml:space="preserve"> </v>
      </c>
    </row>
    <row r="64" spans="1:11" s="3" customFormat="1" x14ac:dyDescent="0.2">
      <c r="A64" s="10">
        <v>4</v>
      </c>
      <c r="B64" s="46"/>
      <c r="C64" s="59"/>
      <c r="D64" s="42" t="str">
        <f t="shared" si="7"/>
        <v>28</v>
      </c>
      <c r="E64" s="6" t="str">
        <f t="shared" si="0"/>
        <v>00</v>
      </c>
      <c r="F64" s="50"/>
      <c r="G64" s="71"/>
      <c r="H64" s="71"/>
      <c r="I64" s="75"/>
      <c r="J64" s="10">
        <f t="shared" si="1"/>
        <v>-4</v>
      </c>
      <c r="K64" s="57" t="str">
        <f t="shared" si="2"/>
        <v xml:space="preserve"> </v>
      </c>
    </row>
    <row r="65" spans="1:11" s="3" customFormat="1" x14ac:dyDescent="0.2">
      <c r="A65" s="12">
        <v>5</v>
      </c>
      <c r="B65" s="45"/>
      <c r="C65" s="59"/>
      <c r="D65" s="42" t="str">
        <f t="shared" si="7"/>
        <v>28</v>
      </c>
      <c r="E65" s="8" t="str">
        <f t="shared" si="0"/>
        <v>00</v>
      </c>
      <c r="F65" s="49"/>
      <c r="G65" s="71"/>
      <c r="H65" s="71"/>
      <c r="I65" s="75"/>
      <c r="J65" s="10">
        <f t="shared" si="1"/>
        <v>-4</v>
      </c>
      <c r="K65" s="6" t="str">
        <f t="shared" si="2"/>
        <v xml:space="preserve"> </v>
      </c>
    </row>
    <row r="66" spans="1:11" s="3" customFormat="1" ht="13.5" thickBot="1" x14ac:dyDescent="0.25">
      <c r="A66" s="9">
        <v>6</v>
      </c>
      <c r="B66" s="47"/>
      <c r="C66" s="58"/>
      <c r="D66" s="43" t="str">
        <f t="shared" si="7"/>
        <v>28</v>
      </c>
      <c r="E66" s="7" t="str">
        <f t="shared" si="0"/>
        <v>00</v>
      </c>
      <c r="F66" s="51"/>
      <c r="G66" s="72"/>
      <c r="H66" s="72"/>
      <c r="I66" s="76"/>
      <c r="J66" s="9">
        <f t="shared" si="1"/>
        <v>-4</v>
      </c>
      <c r="K66" s="7" t="str">
        <f t="shared" si="2"/>
        <v xml:space="preserve"> </v>
      </c>
    </row>
  </sheetData>
  <sheetProtection algorithmName="SHA-512" hashValue="uzaiXtRY6Nz/NUAGjK2+BZHouj2JGjjHbsl9oCmORD0TpuJdkLOJ4PF0L9h5BnCfxLp1P7efEUnbECVzP14Iiw==" saltValue="FIbI8O39LaFcbouaGDBKEg==" spinCount="100000" sheet="1" objects="1" scenarios="1" selectLockedCells="1"/>
  <protectedRanges>
    <protectedRange algorithmName="SHA-512" hashValue="lkP1N+vlsaCGlfQ2nXHpXmzG+bzwizz2Y9eRrr4uvSoJ7pYBz7OsLwnR7I0svq/Yi9CiecM7iUta2UXcljT70Q==" saltValue="/iJXL+dIQzTb8cpqaDAuVA==" spinCount="100000" sqref="K7 I9 I11 G8:G9 E8 E11 B19:C66 F19:F66 C9:F9" name="Bereich1"/>
  </protectedRanges>
  <mergeCells count="43">
    <mergeCell ref="G61:G66"/>
    <mergeCell ref="H61:H66"/>
    <mergeCell ref="I61:I66"/>
    <mergeCell ref="G49:G54"/>
    <mergeCell ref="H49:H54"/>
    <mergeCell ref="I49:I54"/>
    <mergeCell ref="G55:G60"/>
    <mergeCell ref="H55:H60"/>
    <mergeCell ref="I55:I60"/>
    <mergeCell ref="G37:G42"/>
    <mergeCell ref="H37:H42"/>
    <mergeCell ref="I37:I42"/>
    <mergeCell ref="G43:G48"/>
    <mergeCell ref="H43:H48"/>
    <mergeCell ref="I43:I48"/>
    <mergeCell ref="G25:G30"/>
    <mergeCell ref="H25:H30"/>
    <mergeCell ref="I25:I30"/>
    <mergeCell ref="G31:G36"/>
    <mergeCell ref="H31:H36"/>
    <mergeCell ref="I31:I36"/>
    <mergeCell ref="H17:I17"/>
    <mergeCell ref="J17:K17"/>
    <mergeCell ref="H18:I18"/>
    <mergeCell ref="J18:K18"/>
    <mergeCell ref="G19:G24"/>
    <mergeCell ref="H19:H24"/>
    <mergeCell ref="I19:I24"/>
    <mergeCell ref="H16:I16"/>
    <mergeCell ref="J16:K16"/>
    <mergeCell ref="A8:C8"/>
    <mergeCell ref="I9:K9"/>
    <mergeCell ref="A10:D10"/>
    <mergeCell ref="A11:D11"/>
    <mergeCell ref="G11:H11"/>
    <mergeCell ref="I11:K11"/>
    <mergeCell ref="H13:I13"/>
    <mergeCell ref="J13:K13"/>
    <mergeCell ref="H14:I14"/>
    <mergeCell ref="J15:K15"/>
    <mergeCell ref="H15:I15"/>
    <mergeCell ref="J14:K14"/>
    <mergeCell ref="D9:G9"/>
  </mergeCells>
  <printOptions horizontalCentered="1"/>
  <pageMargins left="0.74803149606299213" right="0.19685039370078741" top="0.39370078740157483" bottom="0.59055118110236227" header="0.51181102362204722" footer="0.27559055118110237"/>
  <pageSetup paperSize="256" scale="92" orientation="portrait" r:id="rId1"/>
  <headerFooter alignWithMargins="0">
    <oddFooter>&amp;L&amp;6 12/24 GÜB - Annahmekriterium DIN 1045-3 (www.gueb-online.de)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676C7-7E21-48E3-8FC1-D15031A82D59}">
  <dimension ref="A1:H66"/>
  <sheetViews>
    <sheetView showGridLines="0" showRowColHeaders="0" showRuler="0" view="pageLayout" zoomScale="200" zoomScaleNormal="130" zoomScalePageLayoutView="200" workbookViewId="0">
      <selection activeCell="E8" sqref="E8"/>
    </sheetView>
  </sheetViews>
  <sheetFormatPr baseColWidth="10" defaultRowHeight="12.75" x14ac:dyDescent="0.2"/>
  <cols>
    <col min="1" max="1" width="9.28515625" customWidth="1"/>
    <col min="2" max="2" width="11.85546875" style="4" customWidth="1"/>
    <col min="3" max="3" width="11.5703125" style="34" customWidth="1"/>
    <col min="4" max="4" width="8.140625" customWidth="1"/>
    <col min="5" max="5" width="10.140625" customWidth="1"/>
    <col min="6" max="6" width="15" style="5" customWidth="1"/>
    <col min="7" max="7" width="15" customWidth="1"/>
    <col min="8" max="8" width="13.28515625" customWidth="1"/>
  </cols>
  <sheetData>
    <row r="1" spans="1:8" ht="6" customHeight="1" x14ac:dyDescent="0.2"/>
    <row r="2" spans="1:8" ht="6.6" customHeight="1" x14ac:dyDescent="0.2"/>
    <row r="3" spans="1:8" ht="18" x14ac:dyDescent="0.25">
      <c r="A3" s="13"/>
    </row>
    <row r="4" spans="1:8" ht="18" x14ac:dyDescent="0.25">
      <c r="A4" s="13" t="s">
        <v>45</v>
      </c>
    </row>
    <row r="5" spans="1:8" ht="18" x14ac:dyDescent="0.25">
      <c r="A5" s="13" t="s">
        <v>38</v>
      </c>
    </row>
    <row r="6" spans="1:8" ht="12.75" customHeight="1" x14ac:dyDescent="0.25">
      <c r="B6" s="31"/>
    </row>
    <row r="7" spans="1:8" ht="12.75" customHeight="1" x14ac:dyDescent="0.25">
      <c r="B7" s="31"/>
      <c r="G7" s="22" t="s">
        <v>30</v>
      </c>
      <c r="H7" s="53"/>
    </row>
    <row r="8" spans="1:8" x14ac:dyDescent="0.2">
      <c r="A8" s="64" t="s">
        <v>0</v>
      </c>
      <c r="B8" s="64"/>
      <c r="C8" s="64"/>
      <c r="D8" s="26" t="s">
        <v>31</v>
      </c>
      <c r="E8" s="54" t="s">
        <v>37</v>
      </c>
      <c r="F8" s="27"/>
      <c r="G8" s="26"/>
      <c r="H8" s="26"/>
    </row>
    <row r="9" spans="1:8" x14ac:dyDescent="0.2">
      <c r="A9" s="26" t="s">
        <v>36</v>
      </c>
      <c r="B9" s="26"/>
      <c r="C9" s="68"/>
      <c r="D9" s="68"/>
      <c r="E9" s="68"/>
      <c r="F9" s="22" t="s">
        <v>1</v>
      </c>
      <c r="G9" s="65"/>
      <c r="H9" s="65"/>
    </row>
    <row r="10" spans="1:8" x14ac:dyDescent="0.2">
      <c r="A10" s="64" t="s">
        <v>25</v>
      </c>
      <c r="B10" s="64"/>
      <c r="C10" s="64"/>
      <c r="D10" s="64"/>
      <c r="E10" s="28">
        <v>150</v>
      </c>
      <c r="F10" s="27"/>
      <c r="G10" s="26"/>
      <c r="H10" s="26"/>
    </row>
    <row r="11" spans="1:8" x14ac:dyDescent="0.2">
      <c r="A11" s="64" t="s">
        <v>24</v>
      </c>
      <c r="B11" s="64"/>
      <c r="C11" s="64"/>
      <c r="D11" s="64"/>
      <c r="E11" s="55" t="s">
        <v>32</v>
      </c>
      <c r="F11" s="22" t="s">
        <v>2</v>
      </c>
      <c r="G11" s="65"/>
      <c r="H11" s="65"/>
    </row>
    <row r="12" spans="1:8" ht="15" x14ac:dyDescent="0.2">
      <c r="A12" s="40"/>
    </row>
    <row r="13" spans="1:8" x14ac:dyDescent="0.2">
      <c r="A13" s="15" t="s">
        <v>3</v>
      </c>
      <c r="B13" s="16" t="s">
        <v>4</v>
      </c>
      <c r="C13" s="35" t="s">
        <v>5</v>
      </c>
      <c r="D13" s="15" t="s">
        <v>6</v>
      </c>
      <c r="E13" s="15" t="s">
        <v>33</v>
      </c>
      <c r="F13" s="23" t="s">
        <v>6</v>
      </c>
      <c r="G13" s="67" t="s">
        <v>41</v>
      </c>
      <c r="H13" s="67"/>
    </row>
    <row r="14" spans="1:8" x14ac:dyDescent="0.2">
      <c r="A14" s="17"/>
      <c r="B14" s="18" t="s">
        <v>8</v>
      </c>
      <c r="C14" s="36" t="s">
        <v>9</v>
      </c>
      <c r="D14" s="17" t="s">
        <v>10</v>
      </c>
      <c r="E14" s="17" t="s">
        <v>34</v>
      </c>
      <c r="F14" s="24" t="s">
        <v>11</v>
      </c>
      <c r="G14" s="63" t="s">
        <v>44</v>
      </c>
      <c r="H14" s="63"/>
    </row>
    <row r="15" spans="1:8" x14ac:dyDescent="0.2">
      <c r="A15" s="17"/>
      <c r="B15" s="18"/>
      <c r="C15" s="36"/>
      <c r="D15" s="17"/>
      <c r="E15" s="17" t="s">
        <v>35</v>
      </c>
      <c r="F15" s="24"/>
      <c r="G15" s="63" t="s">
        <v>42</v>
      </c>
      <c r="H15" s="63"/>
    </row>
    <row r="16" spans="1:8" x14ac:dyDescent="0.2">
      <c r="A16" s="14"/>
      <c r="B16" s="32"/>
      <c r="C16" s="37"/>
      <c r="D16" s="17" t="s">
        <v>14</v>
      </c>
      <c r="E16" s="17" t="s">
        <v>43</v>
      </c>
      <c r="F16" s="24" t="s">
        <v>43</v>
      </c>
      <c r="G16" s="63" t="s">
        <v>43</v>
      </c>
      <c r="H16" s="63"/>
    </row>
    <row r="17" spans="1:8" ht="13.5" customHeight="1" x14ac:dyDescent="0.25">
      <c r="A17" s="19"/>
      <c r="B17" s="33"/>
      <c r="C17" s="38"/>
      <c r="D17" s="19"/>
      <c r="E17" s="17" t="s">
        <v>27</v>
      </c>
      <c r="F17" s="24" t="s">
        <v>28</v>
      </c>
      <c r="G17" s="63" t="s">
        <v>28</v>
      </c>
      <c r="H17" s="63"/>
    </row>
    <row r="18" spans="1:8" s="2" customFormat="1" ht="13.5" customHeight="1" x14ac:dyDescent="0.2">
      <c r="A18" s="20" t="s">
        <v>15</v>
      </c>
      <c r="B18" s="21" t="s">
        <v>16</v>
      </c>
      <c r="C18" s="39" t="s">
        <v>17</v>
      </c>
      <c r="D18" s="20" t="s">
        <v>18</v>
      </c>
      <c r="E18" s="20" t="s">
        <v>19</v>
      </c>
      <c r="F18" s="25" t="s">
        <v>20</v>
      </c>
      <c r="G18" s="70" t="s">
        <v>23</v>
      </c>
      <c r="H18" s="70"/>
    </row>
    <row r="19" spans="1:8" s="3" customFormat="1" ht="12.75" customHeight="1" x14ac:dyDescent="0.2">
      <c r="A19" s="11">
        <v>1</v>
      </c>
      <c r="B19" s="45"/>
      <c r="C19" s="59"/>
      <c r="D19" s="41" t="str">
        <f>IF(LEN($E$11)=2, RIGHT($E$11,2))</f>
        <v>28</v>
      </c>
      <c r="E19" s="8" t="str">
        <f t="shared" ref="E19:E66" si="0">IF(LEN($E$8)=5, RIGHT($E$8,2))</f>
        <v>00</v>
      </c>
      <c r="F19" s="49"/>
      <c r="G19" s="10">
        <f t="shared" ref="G19:G66" si="1">ROUND(IF(LEN($E$8)=5,(MIN(RIGHT($E$8,2)-4,RIGHT($E$8,2)*0.9))),0)</f>
        <v>-4</v>
      </c>
      <c r="H19" s="6" t="str">
        <f t="shared" ref="H19:H66" si="2">IF(F19=0, " ", IF(ROUND(F19,0)&gt;=G19, "ja","nein"))</f>
        <v xml:space="preserve"> </v>
      </c>
    </row>
    <row r="20" spans="1:8" s="3" customFormat="1" ht="12.75" customHeight="1" x14ac:dyDescent="0.2">
      <c r="A20" s="12">
        <v>2</v>
      </c>
      <c r="B20" s="46"/>
      <c r="C20" s="59"/>
      <c r="D20" s="42" t="str">
        <f t="shared" ref="D20:D37" si="3">IF(LEN($E$11)=2, RIGHT($E$11,2))</f>
        <v>28</v>
      </c>
      <c r="E20" s="6" t="str">
        <f t="shared" si="0"/>
        <v>00</v>
      </c>
      <c r="F20" s="50"/>
      <c r="G20" s="10">
        <f t="shared" si="1"/>
        <v>-4</v>
      </c>
      <c r="H20" s="6" t="str">
        <f t="shared" si="2"/>
        <v xml:space="preserve"> </v>
      </c>
    </row>
    <row r="21" spans="1:8" s="3" customFormat="1" ht="12.75" customHeight="1" x14ac:dyDescent="0.2">
      <c r="A21" s="12">
        <v>3</v>
      </c>
      <c r="B21" s="45"/>
      <c r="C21" s="59"/>
      <c r="D21" s="42" t="str">
        <f t="shared" si="3"/>
        <v>28</v>
      </c>
      <c r="E21" s="6" t="str">
        <f t="shared" si="0"/>
        <v>00</v>
      </c>
      <c r="F21" s="50"/>
      <c r="G21" s="10">
        <f t="shared" si="1"/>
        <v>-4</v>
      </c>
      <c r="H21" s="6" t="str">
        <f t="shared" si="2"/>
        <v xml:space="preserve"> </v>
      </c>
    </row>
    <row r="22" spans="1:8" s="3" customFormat="1" ht="12.75" customHeight="1" x14ac:dyDescent="0.2">
      <c r="A22" s="10">
        <v>4</v>
      </c>
      <c r="B22" s="46"/>
      <c r="C22" s="59"/>
      <c r="D22" s="42" t="str">
        <f t="shared" si="3"/>
        <v>28</v>
      </c>
      <c r="E22" s="6" t="str">
        <f t="shared" si="0"/>
        <v>00</v>
      </c>
      <c r="F22" s="50"/>
      <c r="G22" s="10">
        <f t="shared" si="1"/>
        <v>-4</v>
      </c>
      <c r="H22" s="57" t="str">
        <f t="shared" si="2"/>
        <v xml:space="preserve"> </v>
      </c>
    </row>
    <row r="23" spans="1:8" s="3" customFormat="1" ht="12.75" customHeight="1" x14ac:dyDescent="0.2">
      <c r="A23" s="12">
        <v>5</v>
      </c>
      <c r="B23" s="45"/>
      <c r="C23" s="59"/>
      <c r="D23" s="42" t="str">
        <f t="shared" si="3"/>
        <v>28</v>
      </c>
      <c r="E23" s="6" t="str">
        <f t="shared" si="0"/>
        <v>00</v>
      </c>
      <c r="F23" s="50"/>
      <c r="G23" s="10">
        <f t="shared" si="1"/>
        <v>-4</v>
      </c>
      <c r="H23" s="6" t="str">
        <f t="shared" si="2"/>
        <v xml:space="preserve"> </v>
      </c>
    </row>
    <row r="24" spans="1:8" s="3" customFormat="1" ht="12.75" customHeight="1" thickBot="1" x14ac:dyDescent="0.25">
      <c r="A24" s="9">
        <v>6</v>
      </c>
      <c r="B24" s="47"/>
      <c r="C24" s="60"/>
      <c r="D24" s="43" t="str">
        <f t="shared" si="3"/>
        <v>28</v>
      </c>
      <c r="E24" s="7" t="str">
        <f t="shared" si="0"/>
        <v>00</v>
      </c>
      <c r="F24" s="51"/>
      <c r="G24" s="9">
        <f t="shared" si="1"/>
        <v>-4</v>
      </c>
      <c r="H24" s="7" t="str">
        <f t="shared" si="2"/>
        <v xml:space="preserve"> </v>
      </c>
    </row>
    <row r="25" spans="1:8" s="3" customFormat="1" ht="12.75" customHeight="1" x14ac:dyDescent="0.2">
      <c r="A25" s="11">
        <v>1</v>
      </c>
      <c r="B25" s="48"/>
      <c r="C25" s="59"/>
      <c r="D25" s="41" t="str">
        <f t="shared" si="3"/>
        <v>28</v>
      </c>
      <c r="E25" s="8" t="str">
        <f t="shared" si="0"/>
        <v>00</v>
      </c>
      <c r="F25" s="49"/>
      <c r="G25" s="61">
        <f t="shared" si="1"/>
        <v>-4</v>
      </c>
      <c r="H25" s="8" t="str">
        <f t="shared" si="2"/>
        <v xml:space="preserve"> </v>
      </c>
    </row>
    <row r="26" spans="1:8" s="3" customFormat="1" ht="12.75" customHeight="1" x14ac:dyDescent="0.2">
      <c r="A26" s="12">
        <v>2</v>
      </c>
      <c r="B26" s="46"/>
      <c r="C26" s="59"/>
      <c r="D26" s="42" t="str">
        <f t="shared" si="3"/>
        <v>28</v>
      </c>
      <c r="E26" s="6" t="str">
        <f t="shared" si="0"/>
        <v>00</v>
      </c>
      <c r="F26" s="50"/>
      <c r="G26" s="10">
        <f t="shared" si="1"/>
        <v>-4</v>
      </c>
      <c r="H26" s="6" t="str">
        <f t="shared" si="2"/>
        <v xml:space="preserve"> </v>
      </c>
    </row>
    <row r="27" spans="1:8" s="3" customFormat="1" ht="12.75" customHeight="1" x14ac:dyDescent="0.2">
      <c r="A27" s="12">
        <v>3</v>
      </c>
      <c r="B27" s="45"/>
      <c r="C27" s="59"/>
      <c r="D27" s="42" t="str">
        <f t="shared" si="3"/>
        <v>28</v>
      </c>
      <c r="E27" s="6" t="str">
        <f t="shared" si="0"/>
        <v>00</v>
      </c>
      <c r="F27" s="50"/>
      <c r="G27" s="10">
        <f t="shared" si="1"/>
        <v>-4</v>
      </c>
      <c r="H27" s="6" t="str">
        <f t="shared" si="2"/>
        <v xml:space="preserve"> </v>
      </c>
    </row>
    <row r="28" spans="1:8" s="3" customFormat="1" ht="12.75" customHeight="1" x14ac:dyDescent="0.2">
      <c r="A28" s="10">
        <v>4</v>
      </c>
      <c r="B28" s="46"/>
      <c r="C28" s="59"/>
      <c r="D28" s="42" t="str">
        <f t="shared" si="3"/>
        <v>28</v>
      </c>
      <c r="E28" s="6" t="str">
        <f t="shared" si="0"/>
        <v>00</v>
      </c>
      <c r="F28" s="50"/>
      <c r="G28" s="10">
        <f t="shared" si="1"/>
        <v>-4</v>
      </c>
      <c r="H28" s="57" t="str">
        <f t="shared" si="2"/>
        <v xml:space="preserve"> </v>
      </c>
    </row>
    <row r="29" spans="1:8" s="3" customFormat="1" ht="12.75" customHeight="1" x14ac:dyDescent="0.2">
      <c r="A29" s="12">
        <v>5</v>
      </c>
      <c r="B29" s="45"/>
      <c r="C29" s="59"/>
      <c r="D29" s="42" t="str">
        <f t="shared" si="3"/>
        <v>28</v>
      </c>
      <c r="E29" s="6" t="str">
        <f t="shared" si="0"/>
        <v>00</v>
      </c>
      <c r="F29" s="50"/>
      <c r="G29" s="10">
        <f t="shared" si="1"/>
        <v>-4</v>
      </c>
      <c r="H29" s="6" t="str">
        <f t="shared" si="2"/>
        <v xml:space="preserve"> </v>
      </c>
    </row>
    <row r="30" spans="1:8" s="3" customFormat="1" ht="12.75" customHeight="1" thickBot="1" x14ac:dyDescent="0.25">
      <c r="A30" s="9">
        <v>6</v>
      </c>
      <c r="B30" s="47"/>
      <c r="C30" s="60"/>
      <c r="D30" s="43" t="str">
        <f t="shared" si="3"/>
        <v>28</v>
      </c>
      <c r="E30" s="7" t="str">
        <f t="shared" si="0"/>
        <v>00</v>
      </c>
      <c r="F30" s="51"/>
      <c r="G30" s="9">
        <f t="shared" si="1"/>
        <v>-4</v>
      </c>
      <c r="H30" s="7" t="str">
        <f t="shared" si="2"/>
        <v xml:space="preserve"> </v>
      </c>
    </row>
    <row r="31" spans="1:8" s="3" customFormat="1" ht="12.75" customHeight="1" x14ac:dyDescent="0.2">
      <c r="A31" s="11">
        <v>1</v>
      </c>
      <c r="B31" s="48"/>
      <c r="C31" s="59"/>
      <c r="D31" s="44" t="str">
        <f t="shared" si="3"/>
        <v>28</v>
      </c>
      <c r="E31" s="56" t="str">
        <f t="shared" si="0"/>
        <v>00</v>
      </c>
      <c r="F31" s="52"/>
      <c r="G31" s="10">
        <f t="shared" si="1"/>
        <v>-4</v>
      </c>
      <c r="H31" s="6" t="str">
        <f t="shared" si="2"/>
        <v xml:space="preserve"> </v>
      </c>
    </row>
    <row r="32" spans="1:8" s="3" customFormat="1" ht="12.75" customHeight="1" x14ac:dyDescent="0.2">
      <c r="A32" s="12">
        <v>2</v>
      </c>
      <c r="B32" s="46"/>
      <c r="C32" s="59"/>
      <c r="D32" s="42" t="str">
        <f t="shared" si="3"/>
        <v>28</v>
      </c>
      <c r="E32" s="6" t="str">
        <f t="shared" si="0"/>
        <v>00</v>
      </c>
      <c r="F32" s="50"/>
      <c r="G32" s="10">
        <f t="shared" si="1"/>
        <v>-4</v>
      </c>
      <c r="H32" s="6" t="str">
        <f t="shared" si="2"/>
        <v xml:space="preserve"> </v>
      </c>
    </row>
    <row r="33" spans="1:8" s="3" customFormat="1" ht="12.75" customHeight="1" x14ac:dyDescent="0.2">
      <c r="A33" s="12">
        <v>3</v>
      </c>
      <c r="B33" s="45"/>
      <c r="C33" s="59"/>
      <c r="D33" s="42" t="str">
        <f t="shared" si="3"/>
        <v>28</v>
      </c>
      <c r="E33" s="6" t="str">
        <f t="shared" si="0"/>
        <v>00</v>
      </c>
      <c r="F33" s="50"/>
      <c r="G33" s="10">
        <f t="shared" si="1"/>
        <v>-4</v>
      </c>
      <c r="H33" s="6" t="str">
        <f t="shared" si="2"/>
        <v xml:space="preserve"> </v>
      </c>
    </row>
    <row r="34" spans="1:8" s="3" customFormat="1" x14ac:dyDescent="0.2">
      <c r="A34" s="10">
        <v>4</v>
      </c>
      <c r="B34" s="46"/>
      <c r="C34" s="59"/>
      <c r="D34" s="42" t="str">
        <f t="shared" si="3"/>
        <v>28</v>
      </c>
      <c r="E34" s="6" t="str">
        <f t="shared" si="0"/>
        <v>00</v>
      </c>
      <c r="F34" s="50"/>
      <c r="G34" s="10">
        <f t="shared" si="1"/>
        <v>-4</v>
      </c>
      <c r="H34" s="57" t="str">
        <f t="shared" si="2"/>
        <v xml:space="preserve"> </v>
      </c>
    </row>
    <row r="35" spans="1:8" s="3" customFormat="1" x14ac:dyDescent="0.2">
      <c r="A35" s="12">
        <v>5</v>
      </c>
      <c r="B35" s="45"/>
      <c r="C35" s="59"/>
      <c r="D35" s="42" t="str">
        <f t="shared" si="3"/>
        <v>28</v>
      </c>
      <c r="E35" s="6" t="str">
        <f t="shared" si="0"/>
        <v>00</v>
      </c>
      <c r="F35" s="50"/>
      <c r="G35" s="10">
        <f t="shared" si="1"/>
        <v>-4</v>
      </c>
      <c r="H35" s="6" t="str">
        <f t="shared" si="2"/>
        <v xml:space="preserve"> </v>
      </c>
    </row>
    <row r="36" spans="1:8" s="3" customFormat="1" ht="13.5" thickBot="1" x14ac:dyDescent="0.25">
      <c r="A36" s="9">
        <v>6</v>
      </c>
      <c r="B36" s="47"/>
      <c r="C36" s="60"/>
      <c r="D36" s="43" t="str">
        <f t="shared" si="3"/>
        <v>28</v>
      </c>
      <c r="E36" s="7" t="str">
        <f t="shared" si="0"/>
        <v>00</v>
      </c>
      <c r="F36" s="51"/>
      <c r="G36" s="9">
        <f t="shared" si="1"/>
        <v>-4</v>
      </c>
      <c r="H36" s="7" t="str">
        <f t="shared" si="2"/>
        <v xml:space="preserve"> </v>
      </c>
    </row>
    <row r="37" spans="1:8" s="3" customFormat="1" x14ac:dyDescent="0.2">
      <c r="A37" s="11">
        <v>1</v>
      </c>
      <c r="B37" s="48"/>
      <c r="C37" s="59"/>
      <c r="D37" s="44" t="str">
        <f t="shared" si="3"/>
        <v>28</v>
      </c>
      <c r="E37" s="56" t="str">
        <f t="shared" si="0"/>
        <v>00</v>
      </c>
      <c r="F37" s="52"/>
      <c r="G37" s="10">
        <f t="shared" si="1"/>
        <v>-4</v>
      </c>
      <c r="H37" s="6" t="str">
        <f t="shared" si="2"/>
        <v xml:space="preserve"> </v>
      </c>
    </row>
    <row r="38" spans="1:8" s="3" customFormat="1" x14ac:dyDescent="0.2">
      <c r="A38" s="12">
        <v>2</v>
      </c>
      <c r="B38" s="46"/>
      <c r="C38" s="59"/>
      <c r="D38" s="42" t="str">
        <f t="shared" ref="D38:D66" si="4">IF(LEN($E$11)=2,RIGHT($E$11,2))</f>
        <v>28</v>
      </c>
      <c r="E38" s="6" t="str">
        <f t="shared" si="0"/>
        <v>00</v>
      </c>
      <c r="F38" s="50"/>
      <c r="G38" s="10">
        <f t="shared" si="1"/>
        <v>-4</v>
      </c>
      <c r="H38" s="6" t="str">
        <f t="shared" si="2"/>
        <v xml:space="preserve"> </v>
      </c>
    </row>
    <row r="39" spans="1:8" s="3" customFormat="1" x14ac:dyDescent="0.2">
      <c r="A39" s="12">
        <v>3</v>
      </c>
      <c r="B39" s="46"/>
      <c r="C39" s="59"/>
      <c r="D39" s="42" t="str">
        <f t="shared" si="4"/>
        <v>28</v>
      </c>
      <c r="E39" s="6" t="str">
        <f t="shared" si="0"/>
        <v>00</v>
      </c>
      <c r="F39" s="50"/>
      <c r="G39" s="10">
        <f t="shared" si="1"/>
        <v>-4</v>
      </c>
      <c r="H39" s="6" t="str">
        <f t="shared" si="2"/>
        <v xml:space="preserve"> </v>
      </c>
    </row>
    <row r="40" spans="1:8" s="3" customFormat="1" x14ac:dyDescent="0.2">
      <c r="A40" s="10">
        <v>4</v>
      </c>
      <c r="B40" s="46"/>
      <c r="C40" s="59"/>
      <c r="D40" s="42" t="str">
        <f t="shared" si="4"/>
        <v>28</v>
      </c>
      <c r="E40" s="6" t="str">
        <f t="shared" si="0"/>
        <v>00</v>
      </c>
      <c r="F40" s="50"/>
      <c r="G40" s="10">
        <f t="shared" si="1"/>
        <v>-4</v>
      </c>
      <c r="H40" s="57" t="str">
        <f t="shared" si="2"/>
        <v xml:space="preserve"> </v>
      </c>
    </row>
    <row r="41" spans="1:8" s="3" customFormat="1" x14ac:dyDescent="0.2">
      <c r="A41" s="12">
        <v>5</v>
      </c>
      <c r="B41" s="46"/>
      <c r="C41" s="59"/>
      <c r="D41" s="42" t="str">
        <f t="shared" si="4"/>
        <v>28</v>
      </c>
      <c r="E41" s="6" t="str">
        <f t="shared" si="0"/>
        <v>00</v>
      </c>
      <c r="F41" s="50"/>
      <c r="G41" s="10">
        <f t="shared" si="1"/>
        <v>-4</v>
      </c>
      <c r="H41" s="6" t="str">
        <f t="shared" si="2"/>
        <v xml:space="preserve"> </v>
      </c>
    </row>
    <row r="42" spans="1:8" s="3" customFormat="1" ht="13.5" thickBot="1" x14ac:dyDescent="0.25">
      <c r="A42" s="9">
        <v>6</v>
      </c>
      <c r="B42" s="47"/>
      <c r="C42" s="60"/>
      <c r="D42" s="43" t="str">
        <f t="shared" si="4"/>
        <v>28</v>
      </c>
      <c r="E42" s="7" t="str">
        <f t="shared" si="0"/>
        <v>00</v>
      </c>
      <c r="F42" s="51"/>
      <c r="G42" s="9">
        <f t="shared" si="1"/>
        <v>-4</v>
      </c>
      <c r="H42" s="7" t="str">
        <f t="shared" si="2"/>
        <v xml:space="preserve"> </v>
      </c>
    </row>
    <row r="43" spans="1:8" s="3" customFormat="1" x14ac:dyDescent="0.2">
      <c r="A43" s="11">
        <v>1</v>
      </c>
      <c r="B43" s="48"/>
      <c r="C43" s="59"/>
      <c r="D43" s="44" t="str">
        <f t="shared" si="4"/>
        <v>28</v>
      </c>
      <c r="E43" s="56" t="str">
        <f t="shared" si="0"/>
        <v>00</v>
      </c>
      <c r="F43" s="52"/>
      <c r="G43" s="10">
        <f t="shared" si="1"/>
        <v>-4</v>
      </c>
      <c r="H43" s="6" t="str">
        <f t="shared" si="2"/>
        <v xml:space="preserve"> </v>
      </c>
    </row>
    <row r="44" spans="1:8" s="3" customFormat="1" x14ac:dyDescent="0.2">
      <c r="A44" s="12">
        <v>2</v>
      </c>
      <c r="B44" s="46"/>
      <c r="C44" s="59"/>
      <c r="D44" s="42" t="str">
        <f t="shared" si="4"/>
        <v>28</v>
      </c>
      <c r="E44" s="6" t="str">
        <f t="shared" si="0"/>
        <v>00</v>
      </c>
      <c r="F44" s="50"/>
      <c r="G44" s="10">
        <f t="shared" si="1"/>
        <v>-4</v>
      </c>
      <c r="H44" s="6" t="str">
        <f t="shared" si="2"/>
        <v xml:space="preserve"> </v>
      </c>
    </row>
    <row r="45" spans="1:8" s="3" customFormat="1" x14ac:dyDescent="0.2">
      <c r="A45" s="12">
        <v>3</v>
      </c>
      <c r="B45" s="46"/>
      <c r="C45" s="59"/>
      <c r="D45" s="42" t="str">
        <f t="shared" si="4"/>
        <v>28</v>
      </c>
      <c r="E45" s="6" t="str">
        <f t="shared" si="0"/>
        <v>00</v>
      </c>
      <c r="F45" s="50"/>
      <c r="G45" s="10">
        <f t="shared" si="1"/>
        <v>-4</v>
      </c>
      <c r="H45" s="6" t="str">
        <f t="shared" si="2"/>
        <v xml:space="preserve"> </v>
      </c>
    </row>
    <row r="46" spans="1:8" s="3" customFormat="1" x14ac:dyDescent="0.2">
      <c r="A46" s="10">
        <v>4</v>
      </c>
      <c r="B46" s="46"/>
      <c r="C46" s="59"/>
      <c r="D46" s="42" t="str">
        <f t="shared" si="4"/>
        <v>28</v>
      </c>
      <c r="E46" s="6" t="str">
        <f t="shared" si="0"/>
        <v>00</v>
      </c>
      <c r="F46" s="50"/>
      <c r="G46" s="10">
        <f t="shared" si="1"/>
        <v>-4</v>
      </c>
      <c r="H46" s="57" t="str">
        <f t="shared" si="2"/>
        <v xml:space="preserve"> </v>
      </c>
    </row>
    <row r="47" spans="1:8" s="3" customFormat="1" x14ac:dyDescent="0.2">
      <c r="A47" s="12">
        <v>5</v>
      </c>
      <c r="B47" s="46"/>
      <c r="C47" s="59"/>
      <c r="D47" s="42" t="str">
        <f t="shared" si="4"/>
        <v>28</v>
      </c>
      <c r="E47" s="6" t="str">
        <f t="shared" si="0"/>
        <v>00</v>
      </c>
      <c r="F47" s="50"/>
      <c r="G47" s="10">
        <f t="shared" si="1"/>
        <v>-4</v>
      </c>
      <c r="H47" s="6" t="str">
        <f t="shared" si="2"/>
        <v xml:space="preserve"> </v>
      </c>
    </row>
    <row r="48" spans="1:8" s="3" customFormat="1" ht="13.5" thickBot="1" x14ac:dyDescent="0.25">
      <c r="A48" s="9">
        <v>6</v>
      </c>
      <c r="B48" s="47"/>
      <c r="C48" s="60"/>
      <c r="D48" s="43" t="str">
        <f t="shared" si="4"/>
        <v>28</v>
      </c>
      <c r="E48" s="7" t="str">
        <f t="shared" si="0"/>
        <v>00</v>
      </c>
      <c r="F48" s="51"/>
      <c r="G48" s="9">
        <f t="shared" si="1"/>
        <v>-4</v>
      </c>
      <c r="H48" s="7" t="str">
        <f t="shared" si="2"/>
        <v xml:space="preserve"> </v>
      </c>
    </row>
    <row r="49" spans="1:8" s="3" customFormat="1" x14ac:dyDescent="0.2">
      <c r="A49" s="11">
        <v>1</v>
      </c>
      <c r="B49" s="45"/>
      <c r="C49" s="59"/>
      <c r="D49" s="41" t="str">
        <f t="shared" si="4"/>
        <v>28</v>
      </c>
      <c r="E49" s="8" t="str">
        <f t="shared" si="0"/>
        <v>00</v>
      </c>
      <c r="F49" s="49"/>
      <c r="G49" s="10">
        <f t="shared" si="1"/>
        <v>-4</v>
      </c>
      <c r="H49" s="6" t="str">
        <f t="shared" si="2"/>
        <v xml:space="preserve"> </v>
      </c>
    </row>
    <row r="50" spans="1:8" s="3" customFormat="1" x14ac:dyDescent="0.2">
      <c r="A50" s="12">
        <v>2</v>
      </c>
      <c r="B50" s="46"/>
      <c r="C50" s="59"/>
      <c r="D50" s="42" t="str">
        <f t="shared" si="4"/>
        <v>28</v>
      </c>
      <c r="E50" s="6" t="str">
        <f t="shared" si="0"/>
        <v>00</v>
      </c>
      <c r="F50" s="50"/>
      <c r="G50" s="10">
        <f t="shared" si="1"/>
        <v>-4</v>
      </c>
      <c r="H50" s="6" t="str">
        <f t="shared" si="2"/>
        <v xml:space="preserve"> </v>
      </c>
    </row>
    <row r="51" spans="1:8" s="3" customFormat="1" x14ac:dyDescent="0.2">
      <c r="A51" s="12">
        <v>3</v>
      </c>
      <c r="B51" s="46"/>
      <c r="C51" s="59"/>
      <c r="D51" s="42" t="str">
        <f t="shared" si="4"/>
        <v>28</v>
      </c>
      <c r="E51" s="6" t="str">
        <f t="shared" si="0"/>
        <v>00</v>
      </c>
      <c r="F51" s="50"/>
      <c r="G51" s="10">
        <f t="shared" si="1"/>
        <v>-4</v>
      </c>
      <c r="H51" s="6" t="str">
        <f t="shared" si="2"/>
        <v xml:space="preserve"> </v>
      </c>
    </row>
    <row r="52" spans="1:8" s="3" customFormat="1" x14ac:dyDescent="0.2">
      <c r="A52" s="10">
        <v>4</v>
      </c>
      <c r="B52" s="46"/>
      <c r="C52" s="59"/>
      <c r="D52" s="42" t="str">
        <f t="shared" si="4"/>
        <v>28</v>
      </c>
      <c r="E52" s="6" t="str">
        <f t="shared" si="0"/>
        <v>00</v>
      </c>
      <c r="F52" s="50"/>
      <c r="G52" s="10">
        <f t="shared" si="1"/>
        <v>-4</v>
      </c>
      <c r="H52" s="57" t="str">
        <f t="shared" si="2"/>
        <v xml:space="preserve"> </v>
      </c>
    </row>
    <row r="53" spans="1:8" s="3" customFormat="1" x14ac:dyDescent="0.2">
      <c r="A53" s="12">
        <v>5</v>
      </c>
      <c r="B53" s="45"/>
      <c r="C53" s="59"/>
      <c r="D53" s="42" t="str">
        <f t="shared" si="4"/>
        <v>28</v>
      </c>
      <c r="E53" s="8" t="str">
        <f t="shared" si="0"/>
        <v>00</v>
      </c>
      <c r="F53" s="49"/>
      <c r="G53" s="10">
        <f t="shared" si="1"/>
        <v>-4</v>
      </c>
      <c r="H53" s="6" t="str">
        <f t="shared" si="2"/>
        <v xml:space="preserve"> </v>
      </c>
    </row>
    <row r="54" spans="1:8" s="3" customFormat="1" ht="13.5" thickBot="1" x14ac:dyDescent="0.25">
      <c r="A54" s="9">
        <v>6</v>
      </c>
      <c r="B54" s="47"/>
      <c r="C54" s="60"/>
      <c r="D54" s="43" t="str">
        <f t="shared" si="4"/>
        <v>28</v>
      </c>
      <c r="E54" s="7" t="str">
        <f t="shared" si="0"/>
        <v>00</v>
      </c>
      <c r="F54" s="51"/>
      <c r="G54" s="9">
        <f t="shared" si="1"/>
        <v>-4</v>
      </c>
      <c r="H54" s="7" t="str">
        <f t="shared" si="2"/>
        <v xml:space="preserve"> </v>
      </c>
    </row>
    <row r="55" spans="1:8" s="3" customFormat="1" x14ac:dyDescent="0.2">
      <c r="A55" s="11">
        <v>1</v>
      </c>
      <c r="B55" s="45"/>
      <c r="C55" s="59"/>
      <c r="D55" s="41" t="str">
        <f t="shared" si="4"/>
        <v>28</v>
      </c>
      <c r="E55" s="8" t="str">
        <f t="shared" si="0"/>
        <v>00</v>
      </c>
      <c r="F55" s="49"/>
      <c r="G55" s="10">
        <f t="shared" si="1"/>
        <v>-4</v>
      </c>
      <c r="H55" s="6" t="str">
        <f t="shared" si="2"/>
        <v xml:space="preserve"> </v>
      </c>
    </row>
    <row r="56" spans="1:8" s="3" customFormat="1" x14ac:dyDescent="0.2">
      <c r="A56" s="12">
        <v>2</v>
      </c>
      <c r="B56" s="46"/>
      <c r="C56" s="59"/>
      <c r="D56" s="42" t="str">
        <f t="shared" si="4"/>
        <v>28</v>
      </c>
      <c r="E56" s="6" t="str">
        <f t="shared" si="0"/>
        <v>00</v>
      </c>
      <c r="F56" s="50"/>
      <c r="G56" s="10">
        <f t="shared" si="1"/>
        <v>-4</v>
      </c>
      <c r="H56" s="6" t="str">
        <f t="shared" si="2"/>
        <v xml:space="preserve"> </v>
      </c>
    </row>
    <row r="57" spans="1:8" s="3" customFormat="1" x14ac:dyDescent="0.2">
      <c r="A57" s="12">
        <v>3</v>
      </c>
      <c r="B57" s="46"/>
      <c r="C57" s="59"/>
      <c r="D57" s="42" t="str">
        <f t="shared" si="4"/>
        <v>28</v>
      </c>
      <c r="E57" s="6" t="str">
        <f t="shared" si="0"/>
        <v>00</v>
      </c>
      <c r="F57" s="50"/>
      <c r="G57" s="10">
        <f t="shared" si="1"/>
        <v>-4</v>
      </c>
      <c r="H57" s="6" t="str">
        <f t="shared" si="2"/>
        <v xml:space="preserve"> </v>
      </c>
    </row>
    <row r="58" spans="1:8" s="3" customFormat="1" x14ac:dyDescent="0.2">
      <c r="A58" s="10">
        <v>4</v>
      </c>
      <c r="B58" s="46"/>
      <c r="C58" s="59"/>
      <c r="D58" s="42" t="str">
        <f t="shared" si="4"/>
        <v>28</v>
      </c>
      <c r="E58" s="6" t="str">
        <f t="shared" si="0"/>
        <v>00</v>
      </c>
      <c r="F58" s="50"/>
      <c r="G58" s="10">
        <f t="shared" si="1"/>
        <v>-4</v>
      </c>
      <c r="H58" s="57" t="str">
        <f t="shared" si="2"/>
        <v xml:space="preserve"> </v>
      </c>
    </row>
    <row r="59" spans="1:8" s="3" customFormat="1" x14ac:dyDescent="0.2">
      <c r="A59" s="12">
        <v>5</v>
      </c>
      <c r="B59" s="45"/>
      <c r="C59" s="59"/>
      <c r="D59" s="42" t="str">
        <f t="shared" si="4"/>
        <v>28</v>
      </c>
      <c r="E59" s="8" t="str">
        <f t="shared" si="0"/>
        <v>00</v>
      </c>
      <c r="F59" s="49"/>
      <c r="G59" s="10">
        <f t="shared" si="1"/>
        <v>-4</v>
      </c>
      <c r="H59" s="6" t="str">
        <f t="shared" si="2"/>
        <v xml:space="preserve"> </v>
      </c>
    </row>
    <row r="60" spans="1:8" s="3" customFormat="1" ht="13.5" thickBot="1" x14ac:dyDescent="0.25">
      <c r="A60" s="9">
        <v>6</v>
      </c>
      <c r="B60" s="47"/>
      <c r="C60" s="60"/>
      <c r="D60" s="43" t="str">
        <f t="shared" si="4"/>
        <v>28</v>
      </c>
      <c r="E60" s="7" t="str">
        <f t="shared" si="0"/>
        <v>00</v>
      </c>
      <c r="F60" s="51"/>
      <c r="G60" s="9">
        <f t="shared" si="1"/>
        <v>-4</v>
      </c>
      <c r="H60" s="7" t="str">
        <f t="shared" si="2"/>
        <v xml:space="preserve"> </v>
      </c>
    </row>
    <row r="61" spans="1:8" s="3" customFormat="1" x14ac:dyDescent="0.2">
      <c r="A61" s="11">
        <v>1</v>
      </c>
      <c r="B61" s="45"/>
      <c r="C61" s="59"/>
      <c r="D61" s="41" t="str">
        <f t="shared" si="4"/>
        <v>28</v>
      </c>
      <c r="E61" s="8" t="str">
        <f t="shared" si="0"/>
        <v>00</v>
      </c>
      <c r="F61" s="49"/>
      <c r="G61" s="10">
        <f t="shared" si="1"/>
        <v>-4</v>
      </c>
      <c r="H61" s="6" t="str">
        <f t="shared" si="2"/>
        <v xml:space="preserve"> </v>
      </c>
    </row>
    <row r="62" spans="1:8" s="3" customFormat="1" x14ac:dyDescent="0.2">
      <c r="A62" s="12">
        <v>2</v>
      </c>
      <c r="B62" s="46"/>
      <c r="C62" s="59"/>
      <c r="D62" s="42" t="str">
        <f t="shared" si="4"/>
        <v>28</v>
      </c>
      <c r="E62" s="6" t="str">
        <f t="shared" si="0"/>
        <v>00</v>
      </c>
      <c r="F62" s="50"/>
      <c r="G62" s="10">
        <f t="shared" si="1"/>
        <v>-4</v>
      </c>
      <c r="H62" s="6" t="str">
        <f t="shared" si="2"/>
        <v xml:space="preserve"> </v>
      </c>
    </row>
    <row r="63" spans="1:8" s="3" customFormat="1" x14ac:dyDescent="0.2">
      <c r="A63" s="12">
        <v>3</v>
      </c>
      <c r="B63" s="46"/>
      <c r="C63" s="59"/>
      <c r="D63" s="42" t="str">
        <f t="shared" si="4"/>
        <v>28</v>
      </c>
      <c r="E63" s="6" t="str">
        <f t="shared" si="0"/>
        <v>00</v>
      </c>
      <c r="F63" s="50"/>
      <c r="G63" s="10">
        <f t="shared" si="1"/>
        <v>-4</v>
      </c>
      <c r="H63" s="6" t="str">
        <f t="shared" si="2"/>
        <v xml:space="preserve"> </v>
      </c>
    </row>
    <row r="64" spans="1:8" s="3" customFormat="1" x14ac:dyDescent="0.2">
      <c r="A64" s="10">
        <v>4</v>
      </c>
      <c r="B64" s="46"/>
      <c r="C64" s="59"/>
      <c r="D64" s="42" t="str">
        <f t="shared" si="4"/>
        <v>28</v>
      </c>
      <c r="E64" s="6" t="str">
        <f t="shared" si="0"/>
        <v>00</v>
      </c>
      <c r="F64" s="50"/>
      <c r="G64" s="10">
        <f t="shared" si="1"/>
        <v>-4</v>
      </c>
      <c r="H64" s="57" t="str">
        <f t="shared" si="2"/>
        <v xml:space="preserve"> </v>
      </c>
    </row>
    <row r="65" spans="1:8" s="3" customFormat="1" x14ac:dyDescent="0.2">
      <c r="A65" s="12">
        <v>5</v>
      </c>
      <c r="B65" s="45"/>
      <c r="C65" s="59"/>
      <c r="D65" s="42" t="str">
        <f t="shared" si="4"/>
        <v>28</v>
      </c>
      <c r="E65" s="8" t="str">
        <f t="shared" si="0"/>
        <v>00</v>
      </c>
      <c r="F65" s="49"/>
      <c r="G65" s="10">
        <f t="shared" si="1"/>
        <v>-4</v>
      </c>
      <c r="H65" s="6" t="str">
        <f t="shared" si="2"/>
        <v xml:space="preserve"> </v>
      </c>
    </row>
    <row r="66" spans="1:8" s="3" customFormat="1" ht="13.5" thickBot="1" x14ac:dyDescent="0.25">
      <c r="A66" s="9">
        <v>6</v>
      </c>
      <c r="B66" s="47"/>
      <c r="C66" s="58"/>
      <c r="D66" s="43" t="str">
        <f t="shared" si="4"/>
        <v>28</v>
      </c>
      <c r="E66" s="7" t="str">
        <f t="shared" si="0"/>
        <v>00</v>
      </c>
      <c r="F66" s="51"/>
      <c r="G66" s="9">
        <f t="shared" si="1"/>
        <v>-4</v>
      </c>
      <c r="H66" s="7" t="str">
        <f t="shared" si="2"/>
        <v xml:space="preserve"> </v>
      </c>
    </row>
  </sheetData>
  <sheetProtection algorithmName="SHA-512" hashValue="ZiNr+KQQY1nOHxmpeceKwnxij5dp4peWwY3pZMs6uRujsAYwfWyncUq39eEbjeDF0UlLSe+H7cp5wOKiSe1gmw==" saltValue="/XvC6WEr8wKuU8U/v+DfmA==" spinCount="100000" sheet="1" objects="1" scenarios="1" selectLockedCells="1"/>
  <protectedRanges>
    <protectedRange algorithmName="SHA-512" hashValue="lkP1N+vlsaCGlfQ2nXHpXmzG+bzwizz2Y9eRrr4uvSoJ7pYBz7OsLwnR7I0svq/Yi9CiecM7iUta2UXcljT70Q==" saltValue="/iJXL+dIQzTb8cpqaDAuVA==" spinCount="100000" sqref="H7 B19:C66 F19:F66 C9:E9 E8 E11" name="Bereich1"/>
  </protectedRanges>
  <mergeCells count="12">
    <mergeCell ref="G16:H16"/>
    <mergeCell ref="G17:H17"/>
    <mergeCell ref="G18:H18"/>
    <mergeCell ref="G13:H13"/>
    <mergeCell ref="G14:H14"/>
    <mergeCell ref="G15:H15"/>
    <mergeCell ref="A8:C8"/>
    <mergeCell ref="G9:H9"/>
    <mergeCell ref="A10:D10"/>
    <mergeCell ref="A11:D11"/>
    <mergeCell ref="G11:H11"/>
    <mergeCell ref="C9:E9"/>
  </mergeCells>
  <printOptions horizontalCentered="1"/>
  <pageMargins left="0.74803149606299213" right="0.19685039370078741" top="0.39370078740157483" bottom="0.59055118110236227" header="0.51181102362204722" footer="0.27559055118110237"/>
  <pageSetup paperSize="256" scale="92" orientation="portrait" r:id="rId1"/>
  <headerFooter alignWithMargins="0">
    <oddFooter>&amp;L&amp;6 12/24 GÜB - Annahmekriterium DIN 1045-3 (www.gueb-online.de)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DCCB526B8CA24199FE867E2EBC6830" ma:contentTypeVersion="19" ma:contentTypeDescription="Ein neues Dokument erstellen." ma:contentTypeScope="" ma:versionID="f1ce1cfaeed77478e009f3e2ad899381">
  <xsd:schema xmlns:xsd="http://www.w3.org/2001/XMLSchema" xmlns:xs="http://www.w3.org/2001/XMLSchema" xmlns:p="http://schemas.microsoft.com/office/2006/metadata/properties" xmlns:ns2="06458d16-f8ca-4afb-b923-af916dd33165" xmlns:ns3="81962b98-acdd-4327-bdc2-110c393f970d" targetNamespace="http://schemas.microsoft.com/office/2006/metadata/properties" ma:root="true" ma:fieldsID="f6115a62b44b8dd78363d7258df4b50d" ns2:_="" ns3:_="">
    <xsd:import namespace="06458d16-f8ca-4afb-b923-af916dd33165"/>
    <xsd:import namespace="81962b98-acdd-4327-bdc2-110c393f9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58d16-f8ca-4afb-b923-af916dd331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34d39fd4-50a0-49c4-9329-6c2b33a9fb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62b98-acdd-4327-bdc2-110c393f970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3b3c8c0-3fe9-4596-998a-d3755fc2485a}" ma:internalName="TaxCatchAll" ma:showField="CatchAllData" ma:web="81962b98-acdd-4327-bdc2-110c393f9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458d16-f8ca-4afb-b923-af916dd33165">
      <Terms xmlns="http://schemas.microsoft.com/office/infopath/2007/PartnerControls"/>
    </lcf76f155ced4ddcb4097134ff3c332f>
    <TaxCatchAll xmlns="81962b98-acdd-4327-bdc2-110c393f970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0C85AD-722B-49E8-9CB1-BE54A03361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58d16-f8ca-4afb-b923-af916dd33165"/>
    <ds:schemaRef ds:uri="81962b98-acdd-4327-bdc2-110c393f9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763E22-C6C2-4157-86AF-8F19D411DAE0}">
  <ds:schemaRefs>
    <ds:schemaRef ds:uri="http://schemas.microsoft.com/office/2006/metadata/properties"/>
    <ds:schemaRef ds:uri="http://schemas.microsoft.com/office/infopath/2007/PartnerControls"/>
    <ds:schemaRef ds:uri="06458d16-f8ca-4afb-b923-af916dd33165"/>
    <ds:schemaRef ds:uri="81962b98-acdd-4327-bdc2-110c393f970d"/>
  </ds:schemaRefs>
</ds:datastoreItem>
</file>

<file path=customXml/itemProps3.xml><?xml version="1.0" encoding="utf-8"?>
<ds:datastoreItem xmlns:ds="http://schemas.openxmlformats.org/officeDocument/2006/customXml" ds:itemID="{2F591FA7-1FE6-44CB-AA7F-77D510CEBB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Mittelwertkriterium</vt:lpstr>
      <vt:lpstr>Einzelwertkriterium</vt:lpstr>
      <vt:lpstr>Einzelwertkriterium!Druckbereich</vt:lpstr>
      <vt:lpstr>Mittelwertkriterium!Druckbereich</vt:lpstr>
    </vt:vector>
  </TitlesOfParts>
  <Company>Gueteueberwachung Beton BII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Kathrin Jux</cp:lastModifiedBy>
  <cp:lastPrinted>2024-12-12T07:35:24Z</cp:lastPrinted>
  <dcterms:created xsi:type="dcterms:W3CDTF">2002-07-08T09:38:23Z</dcterms:created>
  <dcterms:modified xsi:type="dcterms:W3CDTF">2026-01-07T14:09:08Z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0x010100ADDCCB526B8CA24199FE867E2EBC6830</vt:lpwstr>
  </property>
  <property fmtid="{D5CDD505-2E9C-101B-9397-08002B2CF9AE}" pid="3" name="MediaServiceImageTags">
    <vt:lpwstr/>
  </property>
</Properties>
</file>